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davidgatton/Box Sync/USCM/CNAC 2019/Metro Economy Report/"/>
    </mc:Choice>
  </mc:AlternateContent>
  <bookViews>
    <workbookView xWindow="100" yWindow="460" windowWidth="20740" windowHeight="11760" tabRatio="877" firstSheet="1" activeTab="3"/>
  </bookViews>
  <sheets>
    <sheet name="Contents" sheetId="31" r:id="rId1"/>
    <sheet name="Metro Snapshot" sheetId="32" r:id="rId2"/>
    <sheet name="MSAs" sheetId="33" state="hidden" r:id="rId3"/>
    <sheet name="Table1" sheetId="1" r:id="rId4"/>
    <sheet name="Table2" sheetId="13" r:id="rId5"/>
    <sheet name="Table3" sheetId="20" r:id="rId6"/>
    <sheet name="Table4" sheetId="12" r:id="rId7"/>
    <sheet name="Table5" sheetId="22" r:id="rId8"/>
    <sheet name="Table6" sheetId="21" r:id="rId9"/>
    <sheet name="Table6b" sheetId="29" r:id="rId10"/>
    <sheet name="Table7" sheetId="24" r:id="rId11"/>
    <sheet name="Table8" sheetId="25" r:id="rId12"/>
    <sheet name="Table9" sheetId="26" r:id="rId13"/>
    <sheet name="Table10" sheetId="27" r:id="rId14"/>
    <sheet name="Table11" sheetId="28" r:id="rId15"/>
    <sheet name="Table12" sheetId="30" r:id="rId16"/>
  </sheets>
  <definedNames>
    <definedName name="msa_list">MSAs!$A$2:$A$382</definedName>
    <definedName name="_xlnm.Print_Area" localSheetId="13">Table10!$A$1:$E$386</definedName>
    <definedName name="_xlnm.Print_Area" localSheetId="4">Table2!$A$1:$C$588</definedName>
    <definedName name="_xlnm.Print_Area" localSheetId="6">Table4!$A$1:$I$44</definedName>
    <definedName name="_xlnm.Print_Area" localSheetId="7">Table5!$A$1:$E$386</definedName>
    <definedName name="_xlnm.Print_Area" localSheetId="10">Table7!$A$1:$I$386</definedName>
  </definedName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2" l="1"/>
  <c r="F7" i="32"/>
  <c r="E7" i="32"/>
  <c r="D20" i="32"/>
  <c r="D21" i="32"/>
  <c r="E21" i="32"/>
  <c r="F21" i="32"/>
  <c r="G21" i="32"/>
  <c r="E20" i="32"/>
  <c r="F20" i="32"/>
  <c r="G20" i="32"/>
  <c r="E19" i="32"/>
  <c r="G16" i="32"/>
  <c r="F16" i="32"/>
  <c r="D16" i="32"/>
  <c r="E16" i="32"/>
  <c r="F9" i="32"/>
  <c r="E9" i="32"/>
  <c r="H8" i="32"/>
  <c r="G8" i="32"/>
  <c r="F8" i="32"/>
  <c r="E8" i="32"/>
  <c r="D8" i="32"/>
  <c r="G6" i="32"/>
  <c r="F6" i="32"/>
  <c r="E6" i="32"/>
  <c r="J16" i="32"/>
  <c r="J6" i="32"/>
  <c r="K11" i="32"/>
  <c r="C11" i="32"/>
  <c r="C12" i="32"/>
  <c r="D11" i="32"/>
  <c r="D12" i="32"/>
  <c r="F19" i="32"/>
  <c r="G19" i="32"/>
  <c r="E18" i="32"/>
  <c r="D19" i="32"/>
  <c r="K16" i="32"/>
  <c r="K8" i="32"/>
  <c r="J8" i="32"/>
  <c r="J5" i="32"/>
  <c r="K6" i="32"/>
  <c r="K5" i="32"/>
  <c r="E5" i="32"/>
  <c r="F5" i="32"/>
  <c r="G5" i="32"/>
  <c r="D5" i="32"/>
  <c r="G18" i="32"/>
  <c r="F18" i="32"/>
  <c r="D18" i="32"/>
  <c r="H4" i="32"/>
  <c r="F15" i="32"/>
  <c r="G15" i="32"/>
  <c r="E15" i="32"/>
  <c r="D15" i="32"/>
  <c r="E4" i="32"/>
  <c r="F4" i="32"/>
  <c r="G4" i="32"/>
  <c r="D4" i="32"/>
</calcChain>
</file>

<file path=xl/sharedStrings.xml><?xml version="1.0" encoding="utf-8"?>
<sst xmlns="http://schemas.openxmlformats.org/spreadsheetml/2006/main" count="6198" uniqueCount="1326">
  <si>
    <t>Seattle-Tacoma-Bellevue, WA</t>
  </si>
  <si>
    <t>Table 1:  Gross Metropolitan Product of U.S. Metro Areas</t>
  </si>
  <si>
    <t>(US$, Billions)</t>
  </si>
  <si>
    <t>Algeria</t>
  </si>
  <si>
    <t>Angola</t>
  </si>
  <si>
    <t>Argentina</t>
  </si>
  <si>
    <t>Australia</t>
  </si>
  <si>
    <t>Austria</t>
  </si>
  <si>
    <t>Azerbaijan</t>
  </si>
  <si>
    <t>Bahrain</t>
  </si>
  <si>
    <t>Bangladesh</t>
  </si>
  <si>
    <t>Belgium</t>
  </si>
  <si>
    <t>Bolivia</t>
  </si>
  <si>
    <t>Botswana</t>
  </si>
  <si>
    <t>Brazil</t>
  </si>
  <si>
    <t>Bulgaria</t>
  </si>
  <si>
    <t>Cambodia</t>
  </si>
  <si>
    <t>Cameroon</t>
  </si>
  <si>
    <t>Canada</t>
  </si>
  <si>
    <t>Chile</t>
  </si>
  <si>
    <t>China</t>
  </si>
  <si>
    <t>Colombia</t>
  </si>
  <si>
    <t>Costa Rica</t>
  </si>
  <si>
    <t>Croatia</t>
  </si>
  <si>
    <t>Cyprus</t>
  </si>
  <si>
    <t>Czech Republic</t>
  </si>
  <si>
    <t>Denmark</t>
  </si>
  <si>
    <t>Dominican Republic</t>
  </si>
  <si>
    <t>Ecuador</t>
  </si>
  <si>
    <t>Egypt</t>
  </si>
  <si>
    <t>Estonia</t>
  </si>
  <si>
    <t>Ethiopia</t>
  </si>
  <si>
    <t>Finland</t>
  </si>
  <si>
    <t>France</t>
  </si>
  <si>
    <t>Gabon</t>
  </si>
  <si>
    <t>Germany</t>
  </si>
  <si>
    <t>Ghana</t>
  </si>
  <si>
    <t>Greece</t>
  </si>
  <si>
    <t>Guatemala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</si>
  <si>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</si>
  <si>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</si>
  <si>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</si>
  <si>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</si>
  <si>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</si>
  <si>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</si>
  <si>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</si>
  <si>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</si>
  <si>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</si>
  <si>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</si>
  <si>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</si>
  <si>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Cote d Ivoire</t>
  </si>
  <si>
    <t>Jamaica</t>
  </si>
  <si>
    <t>Japan</t>
  </si>
  <si>
    <t>Jordan</t>
  </si>
  <si>
    <t>Kazakhstan</t>
  </si>
  <si>
    <t>Kenya</t>
  </si>
  <si>
    <t>Kuwait</t>
  </si>
  <si>
    <t>Laos</t>
  </si>
  <si>
    <t>Latvia</t>
  </si>
  <si>
    <t>Lebanon</t>
  </si>
  <si>
    <t>Libya</t>
  </si>
  <si>
    <t>Lithuania</t>
  </si>
  <si>
    <t>Luxembourg</t>
  </si>
  <si>
    <t>Malaysia</t>
  </si>
  <si>
    <t>Mali</t>
  </si>
  <si>
    <t>Malta</t>
  </si>
  <si>
    <t>Mauritania</t>
  </si>
  <si>
    <t>Mauritius</t>
  </si>
  <si>
    <t>Mexico</t>
  </si>
  <si>
    <t>Morocco</t>
  </si>
  <si>
    <t>Mozambique</t>
  </si>
  <si>
    <t>Namibia</t>
  </si>
  <si>
    <t>Nepal</t>
  </si>
  <si>
    <t>Netherlands</t>
  </si>
  <si>
    <t>New Zealand</t>
  </si>
  <si>
    <t>Nicaragua</t>
  </si>
  <si>
    <t>Nigeria</t>
  </si>
  <si>
    <t>Norway</t>
  </si>
  <si>
    <t>Oman</t>
  </si>
  <si>
    <t>Pakistan</t>
  </si>
  <si>
    <t>Panama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</si>
  <si>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</si>
  <si>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</si>
  <si>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</si>
  <si>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</si>
  <si>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</si>
  <si>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</si>
  <si>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</si>
  <si>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</si>
  <si>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</t>
  </si>
  <si>
    <t>El Salvador</t>
  </si>
  <si>
    <t>Saudi Arabia</t>
  </si>
  <si>
    <t>Senegal</t>
  </si>
  <si>
    <t>Singapore</t>
  </si>
  <si>
    <t>Slovakia</t>
  </si>
  <si>
    <t>Slovenia</t>
  </si>
  <si>
    <t>South Africa</t>
  </si>
  <si>
    <t>South Korea</t>
  </si>
  <si>
    <t>Spain</t>
  </si>
  <si>
    <t>Sri Lanka</t>
  </si>
  <si>
    <t>Sudan</t>
  </si>
  <si>
    <t>Sweden</t>
  </si>
  <si>
    <t>Switzerland</t>
  </si>
  <si>
    <t>Syria</t>
  </si>
  <si>
    <t>Taiwan</t>
  </si>
  <si>
    <t>Tanzania</t>
  </si>
  <si>
    <t>Thailand</t>
  </si>
  <si>
    <t>Tunisia</t>
  </si>
  <si>
    <t>Turkey</t>
  </si>
  <si>
    <t>Uganda</t>
  </si>
  <si>
    <t>Ukraine</t>
  </si>
  <si>
    <t>United Arab Emirates</t>
  </si>
  <si>
    <t>United Kingdom</t>
  </si>
  <si>
    <t>United States</t>
  </si>
  <si>
    <t>Uruguay</t>
  </si>
  <si>
    <t>Venezuela</t>
  </si>
  <si>
    <t>Vietnam</t>
  </si>
  <si>
    <t>Yemen</t>
  </si>
  <si>
    <t>Zambia</t>
  </si>
  <si>
    <t>Zimbabwe</t>
  </si>
  <si>
    <t>Afghanistan</t>
  </si>
  <si>
    <t>Albania</t>
  </si>
  <si>
    <t>American Samoa</t>
  </si>
  <si>
    <t>Andorra</t>
  </si>
  <si>
    <t>Anguilla</t>
  </si>
  <si>
    <t>Antigua and Barbuda</t>
  </si>
  <si>
    <t>Armenia</t>
  </si>
  <si>
    <t>Aruba</t>
  </si>
  <si>
    <t>Bahamas</t>
  </si>
  <si>
    <t>Barbados</t>
  </si>
  <si>
    <t>Belarus</t>
  </si>
  <si>
    <t>Belize</t>
  </si>
  <si>
    <t>Benin</t>
  </si>
  <si>
    <t>Bermuda</t>
  </si>
  <si>
    <t>Bhutan</t>
  </si>
  <si>
    <t>Bosnia and Herzegovina</t>
  </si>
  <si>
    <t>Burkina Faso</t>
  </si>
  <si>
    <t>Burundi</t>
  </si>
  <si>
    <t>Central African Republic</t>
  </si>
  <si>
    <t>Chad</t>
  </si>
  <si>
    <t>Comoros</t>
  </si>
  <si>
    <t>Cuba</t>
  </si>
  <si>
    <t>Djibouti</t>
  </si>
  <si>
    <t>Dominica</t>
  </si>
  <si>
    <t>East Timor</t>
  </si>
  <si>
    <t>Equatorial Guinea</t>
  </si>
  <si>
    <t>Eritrea</t>
  </si>
  <si>
    <t>Fiji</t>
  </si>
  <si>
    <t>French Guiana</t>
  </si>
  <si>
    <t>Gambia</t>
  </si>
  <si>
    <t>Georgia</t>
  </si>
  <si>
    <t>Grenada</t>
  </si>
  <si>
    <t>Guam</t>
  </si>
  <si>
    <t>Guinea-Bissau</t>
  </si>
  <si>
    <t>Guyana</t>
  </si>
  <si>
    <t>Haiti</t>
  </si>
  <si>
    <t>Kiribati</t>
  </si>
  <si>
    <t>Kosovo</t>
  </si>
  <si>
    <t>Kyrgyzstan</t>
  </si>
  <si>
    <t>Lesotho</t>
  </si>
  <si>
    <t>Liberia</t>
  </si>
  <si>
    <t>Liechtenstein</t>
  </si>
  <si>
    <t>Macedonia</t>
  </si>
  <si>
    <t>Madagascar</t>
  </si>
  <si>
    <t>Malawi</t>
  </si>
  <si>
    <t>Maldives</t>
  </si>
  <si>
    <t>Martinique</t>
  </si>
  <si>
    <t>Micronesia</t>
  </si>
  <si>
    <t>Moldova</t>
  </si>
  <si>
    <t>Mongolia</t>
  </si>
  <si>
    <t>Montenegro</t>
  </si>
  <si>
    <t>Myanmar</t>
  </si>
  <si>
    <t>Niger</t>
  </si>
  <si>
    <t>North Korea</t>
  </si>
  <si>
    <t>Papua New Guinea</t>
  </si>
  <si>
    <t>Reunion</t>
  </si>
  <si>
    <t>Rwanda</t>
  </si>
  <si>
    <t>Seychelles</t>
  </si>
  <si>
    <t>Sierra Leone</t>
  </si>
  <si>
    <t>Solomon Islands</t>
  </si>
  <si>
    <t>Somalia</t>
  </si>
  <si>
    <t>Suriname</t>
  </si>
  <si>
    <t>Swaziland</t>
  </si>
  <si>
    <t>Tajikistan</t>
  </si>
  <si>
    <t>Togo</t>
  </si>
  <si>
    <t>Tonga</t>
  </si>
  <si>
    <t>Turkmenistan</t>
  </si>
  <si>
    <t>US Virgin Islands</t>
  </si>
  <si>
    <t>Uzbekistan</t>
  </si>
  <si>
    <t>Vanuatu</t>
  </si>
  <si>
    <t>Palestinian Authority</t>
  </si>
  <si>
    <t>Alaska</t>
  </si>
  <si>
    <t>Alabama</t>
  </si>
  <si>
    <t>Arkansas</t>
  </si>
  <si>
    <t>Arizona</t>
  </si>
  <si>
    <t>California</t>
  </si>
  <si>
    <t>Colorado</t>
  </si>
  <si>
    <t>Delaware</t>
  </si>
  <si>
    <t>Florida</t>
  </si>
  <si>
    <t>Hawaii</t>
  </si>
  <si>
    <t>Iowa</t>
  </si>
  <si>
    <t>Idaho</t>
  </si>
  <si>
    <t>Indiana</t>
  </si>
  <si>
    <t>Kansas</t>
  </si>
  <si>
    <t>Kentucky</t>
  </si>
  <si>
    <t>Louisiana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</si>
  <si>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</si>
  <si>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</si>
  <si>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</si>
  <si>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</si>
  <si>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</si>
  <si>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</si>
  <si>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</si>
  <si>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</si>
  <si>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</si>
  <si>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</si>
  <si>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</si>
  <si>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</si>
  <si>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</si>
  <si>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</si>
  <si>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</si>
  <si>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</si>
  <si>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</si>
  <si>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</si>
  <si>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</si>
  <si>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</si>
  <si>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</si>
  <si>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</si>
  <si>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</si>
  <si>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</si>
  <si>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</si>
  <si>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</si>
  <si>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Washington</t>
  </si>
  <si>
    <t>Wisconsin</t>
  </si>
  <si>
    <t>West Virginia</t>
  </si>
  <si>
    <t>Wyoming</t>
  </si>
  <si>
    <t>Table 2:  Gross Product of Countries (GDP) and Metro Areas (GMP)</t>
  </si>
  <si>
    <t>Rank</t>
  </si>
  <si>
    <t>Table 3:  Gross Metropolitan Product of U.S. Metro Areas</t>
  </si>
  <si>
    <t>and Gross State Product of U.S. States</t>
  </si>
  <si>
    <t>Total Gross Metro Product:</t>
  </si>
  <si>
    <t>Total Gross State Product:</t>
  </si>
  <si>
    <t>Ø</t>
  </si>
  <si>
    <r>
      <t xml:space="preserve">Is greater 
than
</t>
    </r>
    <r>
      <rPr>
        <sz val="16"/>
        <rFont val="Arial"/>
        <family val="2"/>
      </rPr>
      <t>&gt;</t>
    </r>
  </si>
  <si>
    <t>% of GSP</t>
  </si>
  <si>
    <r>
      <t xml:space="preserve">State or </t>
    </r>
    <r>
      <rPr>
        <b/>
        <i/>
        <sz val="10"/>
        <rFont val="Arial"/>
        <family val="2"/>
      </rPr>
      <t>Metro Area</t>
    </r>
  </si>
  <si>
    <t>U.S Real GDP</t>
  </si>
  <si>
    <t>Average Annual</t>
  </si>
  <si>
    <t>Growth Rate</t>
  </si>
  <si>
    <t>US$ Billions</t>
  </si>
  <si>
    <t>%</t>
  </si>
  <si>
    <t>(Annual average percent change)</t>
  </si>
  <si>
    <t>(End of the Year Value, Percent)</t>
  </si>
  <si>
    <t>(Employment Peak Before the Late 2000s Recession)</t>
  </si>
  <si>
    <t>Decline (%)</t>
  </si>
  <si>
    <t>Return to Peak</t>
  </si>
  <si>
    <t>2008Q4</t>
  </si>
  <si>
    <t>2014Q4</t>
  </si>
  <si>
    <t>2008Q1</t>
  </si>
  <si>
    <t>2016Q2</t>
  </si>
  <si>
    <t>2008Q2</t>
  </si>
  <si>
    <t>2017Q4</t>
  </si>
  <si>
    <t>2007Q1</t>
  </si>
  <si>
    <t>2007Q4</t>
  </si>
  <si>
    <t>2013Q1</t>
  </si>
  <si>
    <t>2015Q2</t>
  </si>
  <si>
    <t>2008Q3</t>
  </si>
  <si>
    <t>2013Q4</t>
  </si>
  <si>
    <t>2012Q1</t>
  </si>
  <si>
    <t>2010Q3</t>
  </si>
  <si>
    <t>2016Q4</t>
  </si>
  <si>
    <t>2012Q3</t>
  </si>
  <si>
    <t>2013Q3</t>
  </si>
  <si>
    <t>2014Q3</t>
  </si>
  <si>
    <t>2015Q4</t>
  </si>
  <si>
    <t>2007Q3</t>
  </si>
  <si>
    <t>2010Q4</t>
  </si>
  <si>
    <t>2012Q2</t>
  </si>
  <si>
    <t>2012Q4</t>
  </si>
  <si>
    <t>2017Q1</t>
  </si>
  <si>
    <t>2007Q2</t>
  </si>
  <si>
    <t>2014Q2</t>
  </si>
  <si>
    <t>2017Q2</t>
  </si>
  <si>
    <t>2016Q3</t>
  </si>
  <si>
    <t>2009Q3</t>
  </si>
  <si>
    <t>2016Q1</t>
  </si>
  <si>
    <t>2015Q3</t>
  </si>
  <si>
    <t>2011Q2</t>
  </si>
  <si>
    <t>2013Q2</t>
  </si>
  <si>
    <t>2015Q1</t>
  </si>
  <si>
    <t>2011Q4</t>
  </si>
  <si>
    <t>2009Q1</t>
  </si>
  <si>
    <t>2018Q2</t>
  </si>
  <si>
    <t>2011Q1</t>
  </si>
  <si>
    <t>2010Q2</t>
  </si>
  <si>
    <t>2014Q1</t>
  </si>
  <si>
    <t>2011Q3</t>
  </si>
  <si>
    <t>2010Q1</t>
  </si>
  <si>
    <t>2019Q2</t>
  </si>
  <si>
    <t>2019Q1</t>
  </si>
  <si>
    <t>(Annual growth, percent)</t>
  </si>
  <si>
    <t>% of GMP</t>
  </si>
  <si>
    <t xml:space="preserve">     Sum of Metro Divisions</t>
  </si>
  <si>
    <t>Ranked by Growth</t>
  </si>
  <si>
    <t>% ch Employment</t>
  </si>
  <si>
    <t xml:space="preserve">Abilene, TX  </t>
  </si>
  <si>
    <t xml:space="preserve">Akron, OH  </t>
  </si>
  <si>
    <t xml:space="preserve">Albuquerque, NM  </t>
  </si>
  <si>
    <t xml:space="preserve">Alexandria, LA  </t>
  </si>
  <si>
    <t xml:space="preserve">Albany, GA  </t>
  </si>
  <si>
    <t xml:space="preserve">Allentown-Bethlehem-Easton, PA-NJ  </t>
  </si>
  <si>
    <t xml:space="preserve">Albany-Schenectady-Troy, NY  </t>
  </si>
  <si>
    <t xml:space="preserve">Albany, OR  </t>
  </si>
  <si>
    <t xml:space="preserve">Altoona, PA  </t>
  </si>
  <si>
    <t xml:space="preserve">Amarillo, TX  </t>
  </si>
  <si>
    <t xml:space="preserve">Ames, IA  </t>
  </si>
  <si>
    <t xml:space="preserve">Anchorage, AK  </t>
  </si>
  <si>
    <t xml:space="preserve">Ann Arbor, MI  </t>
  </si>
  <si>
    <t xml:space="preserve">Anniston-Oxford-Jacksonville, AL  </t>
  </si>
  <si>
    <t xml:space="preserve">Appleton, WI  </t>
  </si>
  <si>
    <t xml:space="preserve">Asheville, NC  </t>
  </si>
  <si>
    <t xml:space="preserve">Atlantic City-Hammonton, NJ  </t>
  </si>
  <si>
    <t xml:space="preserve">Athens-Clarke County, GA  </t>
  </si>
  <si>
    <t xml:space="preserve">Atlanta-Sandy Springs-Roswell, GA  </t>
  </si>
  <si>
    <t xml:space="preserve">Auburn-Opelika, AL  </t>
  </si>
  <si>
    <t xml:space="preserve">Augusta-Richmond County, GA-SC  </t>
  </si>
  <si>
    <t xml:space="preserve">Austin-Round Rock, TX  </t>
  </si>
  <si>
    <t xml:space="preserve">Bakersfield, CA  </t>
  </si>
  <si>
    <t xml:space="preserve">Baltimore-Columbia-Towson, MD  </t>
  </si>
  <si>
    <t xml:space="preserve">Bangor, ME  </t>
  </si>
  <si>
    <t xml:space="preserve">Barnstable Town, MA  </t>
  </si>
  <si>
    <t xml:space="preserve">Baton Rouge, LA  </t>
  </si>
  <si>
    <t xml:space="preserve">Battle Creek, MI  </t>
  </si>
  <si>
    <t xml:space="preserve">Bay City, MI  </t>
  </si>
  <si>
    <t xml:space="preserve">Beaumont-Port Arthur, TX  </t>
  </si>
  <si>
    <t xml:space="preserve">Beckley, WV  </t>
  </si>
  <si>
    <t xml:space="preserve">Bellingham, WA  </t>
  </si>
  <si>
    <t xml:space="preserve">Bend-Redmond, OR  </t>
  </si>
  <si>
    <t xml:space="preserve">Billings, MT  </t>
  </si>
  <si>
    <t xml:space="preserve">Binghamton, NY  </t>
  </si>
  <si>
    <t xml:space="preserve">Birmingham-Hoover, AL  </t>
  </si>
  <si>
    <t xml:space="preserve">Bismarck, ND  </t>
  </si>
  <si>
    <t xml:space="preserve">Blacksburg-Christiansburg-Radford, VA  </t>
  </si>
  <si>
    <t xml:space="preserve">Bloomington-Normal, IL  </t>
  </si>
  <si>
    <t xml:space="preserve">Bloomington, IN  </t>
  </si>
  <si>
    <t xml:space="preserve">Bloomsburg-Berwick, PA  </t>
  </si>
  <si>
    <t xml:space="preserve">Boise City, ID  </t>
  </si>
  <si>
    <t xml:space="preserve">Boulder, CO  </t>
  </si>
  <si>
    <t xml:space="preserve">Bowling Green, KY  </t>
  </si>
  <si>
    <t xml:space="preserve">Bremerton-Silverdale, WA  </t>
  </si>
  <si>
    <t xml:space="preserve">Bridgeport-Stamford-Norwalk, CT  </t>
  </si>
  <si>
    <t xml:space="preserve">Brownsville-Harlingen, TX  </t>
  </si>
  <si>
    <t xml:space="preserve">Brunswick, GA  </t>
  </si>
  <si>
    <t xml:space="preserve">Buffalo-Cheektowaga-Niagara Falls, NY  </t>
  </si>
  <si>
    <t xml:space="preserve">Burlington, NC  </t>
  </si>
  <si>
    <t xml:space="preserve">Burlington-South Burlington, VT  </t>
  </si>
  <si>
    <t xml:space="preserve">Cape Girardeau, MO-IL  </t>
  </si>
  <si>
    <t xml:space="preserve">California-Lexington Park, MD  </t>
  </si>
  <si>
    <t xml:space="preserve">Canton-Massillon, OH  </t>
  </si>
  <si>
    <t xml:space="preserve">Cape Coral-Fort Myers, FL  </t>
  </si>
  <si>
    <t xml:space="preserve">Carbondale-Marion, IL  </t>
  </si>
  <si>
    <t xml:space="preserve">Carson City, NV  </t>
  </si>
  <si>
    <t xml:space="preserve">Casper, WY  </t>
  </si>
  <si>
    <t xml:space="preserve">Cedar Rapids, IA  </t>
  </si>
  <si>
    <t xml:space="preserve">Champaign-Urbana, IL  </t>
  </si>
  <si>
    <t xml:space="preserve">Charlotte-Concord-Gastonia, NC-SC  </t>
  </si>
  <si>
    <t xml:space="preserve">Chattanooga, TN-GA  </t>
  </si>
  <si>
    <t xml:space="preserve">Cheyenne, WY  </t>
  </si>
  <si>
    <t xml:space="preserve">Chico, CA  </t>
  </si>
  <si>
    <t xml:space="preserve">Chambersburg-Waynesboro, PA  </t>
  </si>
  <si>
    <t xml:space="preserve">Charleston-North Charleston, SC  </t>
  </si>
  <si>
    <t xml:space="preserve">Charlottesville, VA  </t>
  </si>
  <si>
    <t xml:space="preserve">Charleston, WV  </t>
  </si>
  <si>
    <t xml:space="preserve">Cincinnati, OH-KY-IN  </t>
  </si>
  <si>
    <t xml:space="preserve">Clarksville, TN-KY  </t>
  </si>
  <si>
    <t xml:space="preserve">Cleveland, TN  </t>
  </si>
  <si>
    <t xml:space="preserve">Cleveland-Elyria, OH  </t>
  </si>
  <si>
    <t xml:space="preserve">Coeur d`Alene, ID  </t>
  </si>
  <si>
    <t xml:space="preserve">Columbus, IN  </t>
  </si>
  <si>
    <t xml:space="preserve">College Station-Bryan, TX  </t>
  </si>
  <si>
    <t xml:space="preserve">Colorado Springs, CO  </t>
  </si>
  <si>
    <t xml:space="preserve">Columbus, GA-AL  </t>
  </si>
  <si>
    <t xml:space="preserve">Columbia, MO  </t>
  </si>
  <si>
    <t xml:space="preserve">Columbus, OH  </t>
  </si>
  <si>
    <t xml:space="preserve">Corpus Christi, TX  </t>
  </si>
  <si>
    <t xml:space="preserve">Corvallis, OR  </t>
  </si>
  <si>
    <t xml:space="preserve">Columbia, SC  </t>
  </si>
  <si>
    <t xml:space="preserve">Cumberland, MD-WV  </t>
  </si>
  <si>
    <t xml:space="preserve">Danville, IL  </t>
  </si>
  <si>
    <t xml:space="preserve">Dalton, GA  </t>
  </si>
  <si>
    <t xml:space="preserve">Daphne-Fairhope-Foley, AL  </t>
  </si>
  <si>
    <t xml:space="preserve">Davenport-Moline-Rock Island, IA-IL  </t>
  </si>
  <si>
    <t xml:space="preserve">Dayton, OH  </t>
  </si>
  <si>
    <t xml:space="preserve">Decatur, AL  </t>
  </si>
  <si>
    <t xml:space="preserve">Decatur, IL  </t>
  </si>
  <si>
    <t xml:space="preserve">Deltona-Daytona Beach-Ormond Beach, FL  </t>
  </si>
  <si>
    <t xml:space="preserve">Denver-Aurora-Lakewood, CO  </t>
  </si>
  <si>
    <t xml:space="preserve">Des Moines-West Des Moines, IA  </t>
  </si>
  <si>
    <t xml:space="preserve">Dothan, AL  </t>
  </si>
  <si>
    <t xml:space="preserve">Dover, DE  </t>
  </si>
  <si>
    <t xml:space="preserve">Dubuque, IA  </t>
  </si>
  <si>
    <t xml:space="preserve">Duluth, MN-WI  </t>
  </si>
  <si>
    <t xml:space="preserve">Durham-Chapel Hill, NC  </t>
  </si>
  <si>
    <t xml:space="preserve">East Stroudsburg, PA  </t>
  </si>
  <si>
    <t xml:space="preserve">Eau Claire, WI  </t>
  </si>
  <si>
    <t xml:space="preserve">El Centro, CA  </t>
  </si>
  <si>
    <t xml:space="preserve">Elizabethtown, KY  </t>
  </si>
  <si>
    <t xml:space="preserve">Elkhart-Goshen, IN  </t>
  </si>
  <si>
    <t xml:space="preserve">Elmira, NY  </t>
  </si>
  <si>
    <t xml:space="preserve">El Paso, TX  </t>
  </si>
  <si>
    <t xml:space="preserve">Erie, PA  </t>
  </si>
  <si>
    <t xml:space="preserve">Eugene, OR  </t>
  </si>
  <si>
    <t xml:space="preserve">Evansville, IN-KY  </t>
  </si>
  <si>
    <t xml:space="preserve">Fairbanks, AK  </t>
  </si>
  <si>
    <t xml:space="preserve">Fayetteville, NC  </t>
  </si>
  <si>
    <t xml:space="preserve">Fargo, ND-MN  </t>
  </si>
  <si>
    <t xml:space="preserve">Farmington, NM  </t>
  </si>
  <si>
    <t xml:space="preserve">Fayetteville-Springdale-Rogers, AR-MO  </t>
  </si>
  <si>
    <t xml:space="preserve">Flagstaff, AZ  </t>
  </si>
  <si>
    <t xml:space="preserve">Florence-Muscle Shoals, AL  </t>
  </si>
  <si>
    <t xml:space="preserve">Flint, MI  </t>
  </si>
  <si>
    <t xml:space="preserve">Florence, SC  </t>
  </si>
  <si>
    <t xml:space="preserve">Fond du Lac, WI  </t>
  </si>
  <si>
    <t xml:space="preserve">Fresno, CA  </t>
  </si>
  <si>
    <t xml:space="preserve">Fort Collins, CO  </t>
  </si>
  <si>
    <t xml:space="preserve">Fort Smith, AR-OK  </t>
  </si>
  <si>
    <t xml:space="preserve">Fort Wayne, IN  </t>
  </si>
  <si>
    <t xml:space="preserve">Crestview-Fort Walton Beach-Destin, FL  </t>
  </si>
  <si>
    <t xml:space="preserve">Gadsden, AL  </t>
  </si>
  <si>
    <t xml:space="preserve">Gainesville, FL  </t>
  </si>
  <si>
    <t xml:space="preserve">Gainesville, GA  </t>
  </si>
  <si>
    <t xml:space="preserve">Gettysburg, PA  </t>
  </si>
  <si>
    <t xml:space="preserve">Glens Falls, NY  </t>
  </si>
  <si>
    <t xml:space="preserve">Goldsboro, NC  </t>
  </si>
  <si>
    <t xml:space="preserve">Green Bay, WI  </t>
  </si>
  <si>
    <t xml:space="preserve">Greeley, CO  </t>
  </si>
  <si>
    <t xml:space="preserve">Greensboro-High Point, NC  </t>
  </si>
  <si>
    <t xml:space="preserve">Great Falls, MT  </t>
  </si>
  <si>
    <t xml:space="preserve">Grand Forks, ND-MN  </t>
  </si>
  <si>
    <t xml:space="preserve">Grand Island, NE  </t>
  </si>
  <si>
    <t xml:space="preserve">Grand Junction, CO  </t>
  </si>
  <si>
    <t xml:space="preserve">Greenville, NC  </t>
  </si>
  <si>
    <t xml:space="preserve">Grants Pass, OR  </t>
  </si>
  <si>
    <t xml:space="preserve">Grand Rapids-Wyoming, MI  </t>
  </si>
  <si>
    <t xml:space="preserve">Greenville-Mauldin-Easley, SC  </t>
  </si>
  <si>
    <t xml:space="preserve">Hagerstown-Martinsburg, MD-WV  </t>
  </si>
  <si>
    <t xml:space="preserve">Hammond, LA  </t>
  </si>
  <si>
    <t xml:space="preserve">Hanford-Corcoran, CA  </t>
  </si>
  <si>
    <t xml:space="preserve">Harrisonburg, VA  </t>
  </si>
  <si>
    <t xml:space="preserve">Harrisburg-Carlisle, PA  </t>
  </si>
  <si>
    <t xml:space="preserve">Hartford-West Hartford-East Hartford, CT  </t>
  </si>
  <si>
    <t xml:space="preserve">Hattiesburg, MS  </t>
  </si>
  <si>
    <t xml:space="preserve">Hickory-Lenoir-Morganton, NC  </t>
  </si>
  <si>
    <t xml:space="preserve">Hilton Head Island-Bluffton-Beaufort, SC  </t>
  </si>
  <si>
    <t xml:space="preserve">Hinesville, GA  </t>
  </si>
  <si>
    <t xml:space="preserve">Homosassa Springs, FL  </t>
  </si>
  <si>
    <t xml:space="preserve">Urban Honolulu, HI  </t>
  </si>
  <si>
    <t xml:space="preserve">Hot Springs, AR  </t>
  </si>
  <si>
    <t xml:space="preserve">Houma-Thibodaux, LA  </t>
  </si>
  <si>
    <t xml:space="preserve">Houston-The Woodlands-Sugar Land, TX  </t>
  </si>
  <si>
    <t xml:space="preserve">Huntsville, AL  </t>
  </si>
  <si>
    <t xml:space="preserve">Huntington-Ashland, WV-KY-OH  </t>
  </si>
  <si>
    <t xml:space="preserve">Idaho Falls, ID  </t>
  </si>
  <si>
    <t xml:space="preserve">Indianapolis-Carmel, IN  </t>
  </si>
  <si>
    <t xml:space="preserve">Iowa City, IA  </t>
  </si>
  <si>
    <t xml:space="preserve">Ithaca, NY  </t>
  </si>
  <si>
    <t xml:space="preserve">Jackson, MI  </t>
  </si>
  <si>
    <t xml:space="preserve">Jackson, MS  </t>
  </si>
  <si>
    <t xml:space="preserve">Janesville-Beloit, WI  </t>
  </si>
  <si>
    <t xml:space="preserve">Jackson, TN  </t>
  </si>
  <si>
    <t xml:space="preserve">Jefferson City, MO  </t>
  </si>
  <si>
    <t xml:space="preserve">Johnson City, TN  </t>
  </si>
  <si>
    <t xml:space="preserve">Johnstown, PA  </t>
  </si>
  <si>
    <t xml:space="preserve">Jonesboro, AR  </t>
  </si>
  <si>
    <t xml:space="preserve">Joplin, MO  </t>
  </si>
  <si>
    <t xml:space="preserve">Jacksonville, FL  </t>
  </si>
  <si>
    <t xml:space="preserve">Jacksonville, NC  </t>
  </si>
  <si>
    <t xml:space="preserve">Kahului-Wailuku-Lahaina, HI  </t>
  </si>
  <si>
    <t xml:space="preserve">Kalamazoo-Portage, MI  </t>
  </si>
  <si>
    <t xml:space="preserve">Kankakee, IL  </t>
  </si>
  <si>
    <t xml:space="preserve">Kansas City, MO-KS  </t>
  </si>
  <si>
    <t xml:space="preserve">Kennewick-Richland, WA  </t>
  </si>
  <si>
    <t xml:space="preserve">Killeen-Temple, TX  </t>
  </si>
  <si>
    <t xml:space="preserve">Kingsport-Bristol-Bristol, TN-VA  </t>
  </si>
  <si>
    <t xml:space="preserve">Kingston, NY  </t>
  </si>
  <si>
    <t xml:space="preserve">Knoxville, TN  </t>
  </si>
  <si>
    <t xml:space="preserve">Kokomo, IN  </t>
  </si>
  <si>
    <t xml:space="preserve">Lake Charles, LA  </t>
  </si>
  <si>
    <t xml:space="preserve">La Crosse-Onalaska, WI-MN  </t>
  </si>
  <si>
    <t xml:space="preserve">Lafayette, LA  </t>
  </si>
  <si>
    <t xml:space="preserve">Lake Havasu City-Kingman, AZ  </t>
  </si>
  <si>
    <t xml:space="preserve">Lafayette-West Lafayette, IN  </t>
  </si>
  <si>
    <t xml:space="preserve">Lakeland-Winter Haven, FL  </t>
  </si>
  <si>
    <t xml:space="preserve">Lancaster, PA  </t>
  </si>
  <si>
    <t xml:space="preserve">Lansing-East Lansing, MI  </t>
  </si>
  <si>
    <t xml:space="preserve">Laredo, TX  </t>
  </si>
  <si>
    <t xml:space="preserve">Las Cruces, NM  </t>
  </si>
  <si>
    <t xml:space="preserve">Las Vegas-Henderson-Paradise, NV  </t>
  </si>
  <si>
    <t xml:space="preserve">Lawrence, KS  </t>
  </si>
  <si>
    <t xml:space="preserve">Lawton, OK  </t>
  </si>
  <si>
    <t xml:space="preserve">Lebanon, PA  </t>
  </si>
  <si>
    <t xml:space="preserve">Lewiston-Auburn, ME  </t>
  </si>
  <si>
    <t xml:space="preserve">Lewiston, ID-WA  </t>
  </si>
  <si>
    <t xml:space="preserve">Lexington-Fayette, KY  </t>
  </si>
  <si>
    <t xml:space="preserve">Lima, OH  </t>
  </si>
  <si>
    <t xml:space="preserve">Lincoln, NE  </t>
  </si>
  <si>
    <t xml:space="preserve">Little Rock-North Little Rock-Conway, AR  </t>
  </si>
  <si>
    <t xml:space="preserve">Logan, UT-ID  </t>
  </si>
  <si>
    <t xml:space="preserve">Longview, TX  </t>
  </si>
  <si>
    <t xml:space="preserve">Louisville-Jefferson County, KY-IN  </t>
  </si>
  <si>
    <t xml:space="preserve">Longview, WA  </t>
  </si>
  <si>
    <t xml:space="preserve">Lubbock, TX  </t>
  </si>
  <si>
    <t xml:space="preserve">Lynchburg, VA  </t>
  </si>
  <si>
    <t xml:space="preserve">Madera, CA  </t>
  </si>
  <si>
    <t xml:space="preserve">Madison, WI  </t>
  </si>
  <si>
    <t xml:space="preserve">Manhattan, KS  </t>
  </si>
  <si>
    <t xml:space="preserve">Manchester-Nashua, NH  </t>
  </si>
  <si>
    <t xml:space="preserve">Mankato-North Mankato, MN  </t>
  </si>
  <si>
    <t xml:space="preserve">Mansfield, OH  </t>
  </si>
  <si>
    <t xml:space="preserve">McAllen-Edinburg-Mission, TX  </t>
  </si>
  <si>
    <t xml:space="preserve">Medford, OR  </t>
  </si>
  <si>
    <t xml:space="preserve">Memphis, TN-MS-AR  </t>
  </si>
  <si>
    <t xml:space="preserve">Merced, CA  </t>
  </si>
  <si>
    <t xml:space="preserve">Michigan City-La Porte, IN  </t>
  </si>
  <si>
    <t xml:space="preserve">Midland, TX  </t>
  </si>
  <si>
    <t xml:space="preserve">Midland, MI  </t>
  </si>
  <si>
    <t xml:space="preserve">Milwaukee-Waukesha-West Allis, WI  </t>
  </si>
  <si>
    <t xml:space="preserve">Minneapolis-St. Paul-Bloomington, MN-WI  </t>
  </si>
  <si>
    <t xml:space="preserve">Missoula, MT  </t>
  </si>
  <si>
    <t xml:space="preserve">Mobile, AL  </t>
  </si>
  <si>
    <t xml:space="preserve">Modesto, CA  </t>
  </si>
  <si>
    <t xml:space="preserve">Monroe, LA  </t>
  </si>
  <si>
    <t xml:space="preserve">Monroe, MI  </t>
  </si>
  <si>
    <t xml:space="preserve">Montgomery, AL  </t>
  </si>
  <si>
    <t xml:space="preserve">Morgantown, WV  </t>
  </si>
  <si>
    <t xml:space="preserve">Morristown, TN  </t>
  </si>
  <si>
    <t xml:space="preserve">Mount Vernon-Anacortes, WA  </t>
  </si>
  <si>
    <t xml:space="preserve">Muncie, IN  </t>
  </si>
  <si>
    <t xml:space="preserve">Muskegon, MI  </t>
  </si>
  <si>
    <t xml:space="preserve">Myrtle Beach-North Myrtle Beach-Conway, SC-NC  </t>
  </si>
  <si>
    <t xml:space="preserve">Napa, CA  </t>
  </si>
  <si>
    <t xml:space="preserve">Naples-Immokalee-Marco Island, FL  </t>
  </si>
  <si>
    <t xml:space="preserve">Nashville-Davidson--Murfreesboro--Franklin, TN  </t>
  </si>
  <si>
    <t xml:space="preserve">New Bern, NC  </t>
  </si>
  <si>
    <t xml:space="preserve">New Haven-Milford, CT  </t>
  </si>
  <si>
    <t xml:space="preserve">New Orleans-Metairie, LA  </t>
  </si>
  <si>
    <t xml:space="preserve">Niles-Benton Harbor, MI  </t>
  </si>
  <si>
    <t xml:space="preserve">Norwich-New London, CT  </t>
  </si>
  <si>
    <t xml:space="preserve">Ocala, FL  </t>
  </si>
  <si>
    <t xml:space="preserve">Ocean City, NJ  </t>
  </si>
  <si>
    <t xml:space="preserve">Odessa, TX  </t>
  </si>
  <si>
    <t xml:space="preserve">Ogden-Clearfield, UT  </t>
  </si>
  <si>
    <t xml:space="preserve">Oklahoma City, OK  </t>
  </si>
  <si>
    <t xml:space="preserve">Olympia-Tumwater, WA  </t>
  </si>
  <si>
    <t xml:space="preserve">Omaha-Council Bluffs, NE-IA  </t>
  </si>
  <si>
    <t xml:space="preserve">Orlando-Kissimmee-Sanford, FL  </t>
  </si>
  <si>
    <t xml:space="preserve">Oshkosh-Neenah, WI  </t>
  </si>
  <si>
    <t xml:space="preserve">Owensboro, KY  </t>
  </si>
  <si>
    <t xml:space="preserve">Oxnard-Thousand Oaks-Ventura, CA  </t>
  </si>
  <si>
    <t xml:space="preserve">Palm Bay-Melbourne-Titusville, FL  </t>
  </si>
  <si>
    <t xml:space="preserve">Panama City, FL  </t>
  </si>
  <si>
    <t xml:space="preserve">Parkersburg-Vienna, WV  </t>
  </si>
  <si>
    <t xml:space="preserve">Pensacola-Ferry Pass-Brent, FL  </t>
  </si>
  <si>
    <t xml:space="preserve">Peoria, IL  </t>
  </si>
  <si>
    <t xml:space="preserve">Phoenix-Mesa-Scottsdale, AZ  </t>
  </si>
  <si>
    <t xml:space="preserve">Pine Bluff, AR  </t>
  </si>
  <si>
    <t xml:space="preserve">Pittsfield, MA  </t>
  </si>
  <si>
    <t xml:space="preserve">Pittsburgh, PA  </t>
  </si>
  <si>
    <t xml:space="preserve">Pocatello, ID  </t>
  </si>
  <si>
    <t xml:space="preserve">Portland-South Portland, ME  </t>
  </si>
  <si>
    <t xml:space="preserve">Portland-Vancouver-Hillsboro, OR-WA  </t>
  </si>
  <si>
    <t xml:space="preserve">Port St. Lucie, FL  </t>
  </si>
  <si>
    <t xml:space="preserve">Prescott, AZ  </t>
  </si>
  <si>
    <t xml:space="preserve">Provo-Orem, UT  </t>
  </si>
  <si>
    <t xml:space="preserve">Providence-Warwick, RI-MA  </t>
  </si>
  <si>
    <t xml:space="preserve">Pueblo, CO  </t>
  </si>
  <si>
    <t xml:space="preserve">Punta Gorda, FL  </t>
  </si>
  <si>
    <t xml:space="preserve">Racine, WI  </t>
  </si>
  <si>
    <t xml:space="preserve">Raleigh, NC  </t>
  </si>
  <si>
    <t xml:space="preserve">Rapid City, SD  </t>
  </si>
  <si>
    <t xml:space="preserve">Reading, PA  </t>
  </si>
  <si>
    <t xml:space="preserve">Redding, CA  </t>
  </si>
  <si>
    <t xml:space="preserve">Reno, NV  </t>
  </si>
  <si>
    <t xml:space="preserve">Richmond, VA  </t>
  </si>
  <si>
    <t xml:space="preserve">Riverside-San Bernardino-Ontario, CA  </t>
  </si>
  <si>
    <t xml:space="preserve">Roanoke, VA  </t>
  </si>
  <si>
    <t xml:space="preserve">Rockford, IL  </t>
  </si>
  <si>
    <t xml:space="preserve">Rome, GA  </t>
  </si>
  <si>
    <t xml:space="preserve">Rochester, MN  </t>
  </si>
  <si>
    <t xml:space="preserve">Rocky Mount, NC  </t>
  </si>
  <si>
    <t xml:space="preserve">Rochester, NY  </t>
  </si>
  <si>
    <t xml:space="preserve">Santa Maria-Santa Barbara, CA  </t>
  </si>
  <si>
    <t xml:space="preserve">Sacramento--Roseville--Arden-Arcade, CA  </t>
  </si>
  <si>
    <t xml:space="preserve">Santa Cruz-Watsonville, CA  </t>
  </si>
  <si>
    <t xml:space="preserve">San Diego-Carlsbad, CA  </t>
  </si>
  <si>
    <t xml:space="preserve">Santa Fe, NM  </t>
  </si>
  <si>
    <t xml:space="preserve">Saginaw, MI  </t>
  </si>
  <si>
    <t xml:space="preserve">San Jose-Sunnyvale-Santa Clara, CA  </t>
  </si>
  <si>
    <t xml:space="preserve">Salem, OR  </t>
  </si>
  <si>
    <t xml:space="preserve">Salinas, CA  </t>
  </si>
  <si>
    <t xml:space="preserve">Salisbury, MD-DE  </t>
  </si>
  <si>
    <t xml:space="preserve">Salt Lake City, UT  </t>
  </si>
  <si>
    <t xml:space="preserve">San Luis Obispo-Paso Robles-Arroyo Grande, CA  </t>
  </si>
  <si>
    <t xml:space="preserve">San Angelo, TX  </t>
  </si>
  <si>
    <t xml:space="preserve">San Antonio-New Braunfels, TX  </t>
  </si>
  <si>
    <t xml:space="preserve">North Port-Sarasota-Bradenton, FL  </t>
  </si>
  <si>
    <t xml:space="preserve">Santa Rosa, CA  </t>
  </si>
  <si>
    <t xml:space="preserve">Savannah, GA  </t>
  </si>
  <si>
    <t xml:space="preserve">Scranton--Wilkes-Barre--Hazleton, PA  </t>
  </si>
  <si>
    <t xml:space="preserve">Sebring, FL  </t>
  </si>
  <si>
    <t xml:space="preserve">Sheboygan, WI  </t>
  </si>
  <si>
    <t xml:space="preserve">Sherman-Denison, TX  </t>
  </si>
  <si>
    <t xml:space="preserve">Shreveport-Bossier City, LA  </t>
  </si>
  <si>
    <t xml:space="preserve">Sioux City, IA-NE-SD  </t>
  </si>
  <si>
    <t xml:space="preserve">Sierra Vista-Douglas, AZ  </t>
  </si>
  <si>
    <t xml:space="preserve">Sioux Falls, SD  </t>
  </si>
  <si>
    <t xml:space="preserve">South Bend-Mishawaka, IN-MI  </t>
  </si>
  <si>
    <t xml:space="preserve">Spartanburg, SC  </t>
  </si>
  <si>
    <t xml:space="preserve">Springfield, IL  </t>
  </si>
  <si>
    <t xml:space="preserve">Springfield, MA  </t>
  </si>
  <si>
    <t xml:space="preserve">Springfield, MO  </t>
  </si>
  <si>
    <t xml:space="preserve">Springfield, OH  </t>
  </si>
  <si>
    <t xml:space="preserve">Spokane-Spokane Valley, WA  </t>
  </si>
  <si>
    <t xml:space="preserve">State College, PA  </t>
  </si>
  <si>
    <t xml:space="preserve">Staunton-Waynesboro, VA  </t>
  </si>
  <si>
    <t xml:space="preserve">St. Cloud, MN  </t>
  </si>
  <si>
    <t xml:space="preserve">St. George, UT  </t>
  </si>
  <si>
    <t xml:space="preserve">St. Joseph, MO-KS  </t>
  </si>
  <si>
    <t xml:space="preserve">St. Louis, MO-IL  </t>
  </si>
  <si>
    <t xml:space="preserve">Stockton-Lodi, CA  </t>
  </si>
  <si>
    <t xml:space="preserve">Sumter, SC  </t>
  </si>
  <si>
    <t xml:space="preserve">Syracuse, NY  </t>
  </si>
  <si>
    <t xml:space="preserve">Tallahassee, FL  </t>
  </si>
  <si>
    <t xml:space="preserve">Tampa-St. Petersburg-Clearwater, FL  </t>
  </si>
  <si>
    <t xml:space="preserve">Terre Haute, IN  </t>
  </si>
  <si>
    <t xml:space="preserve">Texarkana, TX-AR  </t>
  </si>
  <si>
    <t xml:space="preserve">The Villages, FL  </t>
  </si>
  <si>
    <t xml:space="preserve">Toledo, OH  </t>
  </si>
  <si>
    <t xml:space="preserve">Topeka, KS  </t>
  </si>
  <si>
    <t xml:space="preserve">Trenton, NJ  </t>
  </si>
  <si>
    <t xml:space="preserve">Tucson, AZ  </t>
  </si>
  <si>
    <t xml:space="preserve">Tulsa, OK  </t>
  </si>
  <si>
    <t xml:space="preserve">Tuscaloosa, AL  </t>
  </si>
  <si>
    <t xml:space="preserve">Tyler, TX  </t>
  </si>
  <si>
    <t xml:space="preserve">Utica-Rome, NY  </t>
  </si>
  <si>
    <t xml:space="preserve">Valdosta, GA  </t>
  </si>
  <si>
    <t xml:space="preserve">Vallejo-Fairfield, CA  </t>
  </si>
  <si>
    <t xml:space="preserve">Sebastian-Vero Beach, FL  </t>
  </si>
  <si>
    <t xml:space="preserve">Victoria, TX  </t>
  </si>
  <si>
    <t xml:space="preserve">Vineland-Bridgeton, NJ  </t>
  </si>
  <si>
    <t xml:space="preserve">Virginia Beach-Norfolk-Newport News, VA-NC  </t>
  </si>
  <si>
    <t xml:space="preserve">Visalia-Porterville, CA  </t>
  </si>
  <si>
    <t xml:space="preserve">Waco, TX  </t>
  </si>
  <si>
    <t xml:space="preserve">Walla Walla, WA  </t>
  </si>
  <si>
    <t xml:space="preserve">Warner Robins, GA  </t>
  </si>
  <si>
    <t xml:space="preserve">Waterloo-Cedar Falls, IA  </t>
  </si>
  <si>
    <t xml:space="preserve">Watertown-Fort Drum, NY  </t>
  </si>
  <si>
    <t xml:space="preserve">Wausau, WI  </t>
  </si>
  <si>
    <t xml:space="preserve">Weirton-Steubenville, WV-OH  </t>
  </si>
  <si>
    <t xml:space="preserve">Wenatchee, WA  </t>
  </si>
  <si>
    <t xml:space="preserve">Wheeling, WV-OH  </t>
  </si>
  <si>
    <t xml:space="preserve">Wichita, KS  </t>
  </si>
  <si>
    <t xml:space="preserve">Wichita Falls, TX  </t>
  </si>
  <si>
    <t xml:space="preserve">Williamsport, PA  </t>
  </si>
  <si>
    <t xml:space="preserve">Wilmington, NC  </t>
  </si>
  <si>
    <t xml:space="preserve">Winchester, VA-WV  </t>
  </si>
  <si>
    <t xml:space="preserve">Winston-Salem, NC  </t>
  </si>
  <si>
    <t xml:space="preserve">Worcester, MA-CT  </t>
  </si>
  <si>
    <t xml:space="preserve">Yakima, WA  </t>
  </si>
  <si>
    <t xml:space="preserve">York-Hanover, PA  </t>
  </si>
  <si>
    <t xml:space="preserve">Youngstown-Warren-Boardman, OH-PA  </t>
  </si>
  <si>
    <t xml:space="preserve">Yuba City, CA  </t>
  </si>
  <si>
    <t xml:space="preserve">Yuma, AZ  </t>
  </si>
  <si>
    <t>Democratic Republic of Congo</t>
  </si>
  <si>
    <t>Guinea</t>
  </si>
  <si>
    <t>Macau</t>
  </si>
  <si>
    <t>Trinidad and Tobago</t>
  </si>
  <si>
    <t>Brunei</t>
  </si>
  <si>
    <t>Cape Verde</t>
  </si>
  <si>
    <t>Cayman Islands</t>
  </si>
  <si>
    <t>Congo</t>
  </si>
  <si>
    <t>St Kitts and Nevis</t>
  </si>
  <si>
    <t>St Lucia</t>
  </si>
  <si>
    <t>St Vincent and the Grenadines</t>
  </si>
  <si>
    <t>Samoa</t>
  </si>
  <si>
    <t>Sao Tome and Principe</t>
  </si>
  <si>
    <t>Serbia</t>
  </si>
  <si>
    <t>Tuvalu</t>
  </si>
  <si>
    <t xml:space="preserve">Alaska </t>
  </si>
  <si>
    <t xml:space="preserve">Alabama </t>
  </si>
  <si>
    <t xml:space="preserve">Arkansas </t>
  </si>
  <si>
    <t xml:space="preserve">Arizona </t>
  </si>
  <si>
    <t xml:space="preserve">California </t>
  </si>
  <si>
    <t xml:space="preserve">Colorado </t>
  </si>
  <si>
    <t xml:space="preserve">Connecticut </t>
  </si>
  <si>
    <t xml:space="preserve">District of Columbia </t>
  </si>
  <si>
    <t xml:space="preserve">Delaware </t>
  </si>
  <si>
    <t xml:space="preserve">Florida </t>
  </si>
  <si>
    <t xml:space="preserve">Georgia </t>
  </si>
  <si>
    <t xml:space="preserve">Hawaii </t>
  </si>
  <si>
    <t xml:space="preserve">Iowa </t>
  </si>
  <si>
    <t xml:space="preserve">Idaho </t>
  </si>
  <si>
    <t xml:space="preserve">Illinois </t>
  </si>
  <si>
    <t xml:space="preserve">Indiana </t>
  </si>
  <si>
    <t xml:space="preserve">Kansas </t>
  </si>
  <si>
    <t xml:space="preserve">Kentucky </t>
  </si>
  <si>
    <t xml:space="preserve">Louisiana </t>
  </si>
  <si>
    <t xml:space="preserve">Massachusetts </t>
  </si>
  <si>
    <t xml:space="preserve">Maryland </t>
  </si>
  <si>
    <t xml:space="preserve">Maine </t>
  </si>
  <si>
    <t xml:space="preserve">Michigan </t>
  </si>
  <si>
    <t xml:space="preserve">Minnesota </t>
  </si>
  <si>
    <t xml:space="preserve">Missouri </t>
  </si>
  <si>
    <t xml:space="preserve">Mississippi </t>
  </si>
  <si>
    <t xml:space="preserve">Montana </t>
  </si>
  <si>
    <t xml:space="preserve">North Carolina </t>
  </si>
  <si>
    <t xml:space="preserve">North Dakota </t>
  </si>
  <si>
    <t xml:space="preserve">Nebraska </t>
  </si>
  <si>
    <t xml:space="preserve">New Hampshire </t>
  </si>
  <si>
    <t xml:space="preserve">New Jersey </t>
  </si>
  <si>
    <t xml:space="preserve">New Mexico </t>
  </si>
  <si>
    <t xml:space="preserve">Nevada </t>
  </si>
  <si>
    <t xml:space="preserve">New York </t>
  </si>
  <si>
    <t xml:space="preserve">Ohio </t>
  </si>
  <si>
    <t xml:space="preserve">Oklahoma </t>
  </si>
  <si>
    <t xml:space="preserve">Oregon </t>
  </si>
  <si>
    <t xml:space="preserve">Pennsylvania </t>
  </si>
  <si>
    <t xml:space="preserve">Rhode Island </t>
  </si>
  <si>
    <t xml:space="preserve">South Carolina </t>
  </si>
  <si>
    <t xml:space="preserve">South Dakota </t>
  </si>
  <si>
    <t xml:space="preserve">Tennessee </t>
  </si>
  <si>
    <t xml:space="preserve">Texas </t>
  </si>
  <si>
    <t xml:space="preserve">Utah </t>
  </si>
  <si>
    <t xml:space="preserve">Virginia </t>
  </si>
  <si>
    <t xml:space="preserve">Vermont </t>
  </si>
  <si>
    <t xml:space="preserve">Washington </t>
  </si>
  <si>
    <t xml:space="preserve">Wisconsin </t>
  </si>
  <si>
    <t xml:space="preserve">West Virginia </t>
  </si>
  <si>
    <t xml:space="preserve">Wyoming </t>
  </si>
  <si>
    <t>Change
 (level)</t>
  </si>
  <si>
    <t>Sum of Metro Areas</t>
  </si>
  <si>
    <t/>
  </si>
  <si>
    <t>Lake County-Kenosha County, IL-WI</t>
  </si>
  <si>
    <t>Camden, NJ</t>
  </si>
  <si>
    <t>Montgomery County-Bucks County-Chester County, PA</t>
  </si>
  <si>
    <t>Philadelphia, PA</t>
  </si>
  <si>
    <t>Wilmington, DE-MD-NJ</t>
  </si>
  <si>
    <t>Oakland-Hayward-Berkeley, CA</t>
  </si>
  <si>
    <t>San Francisco-Redwood City-South San Francisco, CA</t>
  </si>
  <si>
    <t>San Rafael, CA</t>
  </si>
  <si>
    <t>Seattle-Bellevue-Everett, WA</t>
  </si>
  <si>
    <t>Tacoma-Lakewood, WA</t>
  </si>
  <si>
    <t>Silver Springs-Frederick-Rockville, MD</t>
  </si>
  <si>
    <t>Washington-Arlington-Alexandria, DC-VA-MD-WV</t>
  </si>
  <si>
    <t>New York-Newark-Jersey City, NY-NJ-PA</t>
  </si>
  <si>
    <t>Philadelphia-Camden-Wilmington, PA-NJ-DE-MD</t>
  </si>
  <si>
    <t>San Francisco-Oakland-Hayward, CA</t>
  </si>
  <si>
    <t>2019Q3</t>
  </si>
  <si>
    <t>2020Q2</t>
  </si>
  <si>
    <t>2009Q4</t>
  </si>
  <si>
    <t>2020Q1</t>
  </si>
  <si>
    <t>2021Q3</t>
  </si>
  <si>
    <t>Pre-Recession</t>
  </si>
  <si>
    <t>Peak</t>
  </si>
  <si>
    <t>Job Losses</t>
  </si>
  <si>
    <t>(thous.)</t>
  </si>
  <si>
    <t>Memphis, TN-MS-AR</t>
  </si>
  <si>
    <t>Fargo, ND-MN</t>
  </si>
  <si>
    <t>Illinois</t>
  </si>
  <si>
    <t>Connecticut</t>
  </si>
  <si>
    <t>Columbus, GA-AL</t>
  </si>
  <si>
    <t>Fayetteville-Springdale-Rogers, MO-AR</t>
  </si>
  <si>
    <t>Fort Smith, OK-AR</t>
  </si>
  <si>
    <t>Texarkana, TX-AR</t>
  </si>
  <si>
    <t>Worcester, MA-CT</t>
  </si>
  <si>
    <t>District of Columbia</t>
  </si>
  <si>
    <t>Washington-Arlington-Alexandria, DC-VA-MD-WV (MSA)</t>
  </si>
  <si>
    <t>Philadelphia-Camden-Wilmington, PA-NJ-DE-MD (MSA)</t>
  </si>
  <si>
    <t>Salisbury, MD-DE</t>
  </si>
  <si>
    <t>Augusta-Richmond County, GA-SC</t>
  </si>
  <si>
    <t>Chattanooga, GA-TN</t>
  </si>
  <si>
    <t>Davenport-Moline-Rock Island, IA-IL</t>
  </si>
  <si>
    <t>Omaha-Council Bluffs, NE-IA</t>
  </si>
  <si>
    <t>Sioux City, IA-NE-SD</t>
  </si>
  <si>
    <t>Lewiston, NE-WA</t>
  </si>
  <si>
    <t>Logan, UT-ID</t>
  </si>
  <si>
    <t>Cape Girardeau, MO-IL</t>
  </si>
  <si>
    <t>St. Louis, MO-IL</t>
  </si>
  <si>
    <t>Cincinnati, OH-KY-IN</t>
  </si>
  <si>
    <t>Evansville, IN-KY</t>
  </si>
  <si>
    <t>Louisville-Jefferson County, KY-IN</t>
  </si>
  <si>
    <t>South Bend-Mishawaka, IN-MI</t>
  </si>
  <si>
    <t>Kansas City, MO-KS</t>
  </si>
  <si>
    <t>St. Joseph, MO-KS</t>
  </si>
  <si>
    <t>Clarksville, TN-KY</t>
  </si>
  <si>
    <t>Huntington-Ashland, WV-KY-OH</t>
  </si>
  <si>
    <t>Massachusetts</t>
  </si>
  <si>
    <t>Boston-Cambridge-Newton, MA-NH (MSA)</t>
  </si>
  <si>
    <t>Providence-Warwick, RI-MA</t>
  </si>
  <si>
    <t>Cumberland, MD-WV</t>
  </si>
  <si>
    <t>Hagerstown-Martinsburg, MD-WV</t>
  </si>
  <si>
    <t>Duluth, MN-WI</t>
  </si>
  <si>
    <t>Grand Forks, ND-MN</t>
  </si>
  <si>
    <t>La Crosse-Onalaska, WI-MN</t>
  </si>
  <si>
    <t>Minneapolis-St. Paul-Bloomington, MN-WI</t>
  </si>
  <si>
    <t>Fayetteville-Springdale-Rogers, AR-MO</t>
  </si>
  <si>
    <t>Charlotte-Concord-Gastonia, NC-SC</t>
  </si>
  <si>
    <t>Myrtle Beach-Conway-North Myrtle Beach, SC-NC</t>
  </si>
  <si>
    <t>Virginia Beach-Norfolk-Newport News, VA-NC</t>
  </si>
  <si>
    <t>Allentown-Bethlehem-Easton, PA-NJ</t>
  </si>
  <si>
    <t>Weirton-Steubenville, WV-OH</t>
  </si>
  <si>
    <t>Wheeling, WV-OH</t>
  </si>
  <si>
    <t>Youngstown-Warren-Boardman, OH-PA</t>
  </si>
  <si>
    <t>Oklahoma</t>
  </si>
  <si>
    <t>Fort Smith, AR-OK</t>
  </si>
  <si>
    <t>Portland-Vancouver-Hillsboro, OR-WA</t>
  </si>
  <si>
    <t>Chattanooga, TN-GA</t>
  </si>
  <si>
    <t>Kingsport-Bristol-Bristol, TN-VA</t>
  </si>
  <si>
    <t>Winchester, VA-WV</t>
  </si>
  <si>
    <t>Lewiston, ID-WA</t>
  </si>
  <si>
    <t xml:space="preserve">Gulfport-Biloxi-Pascagoula, MS  </t>
  </si>
  <si>
    <t xml:space="preserve">Macon-Bibb County, GA  </t>
  </si>
  <si>
    <t>2019Q4</t>
  </si>
  <si>
    <t>381 Metros Real GMP</t>
  </si>
  <si>
    <t>Growth</t>
  </si>
  <si>
    <t>2018Q4</t>
  </si>
  <si>
    <t>2022Q2</t>
  </si>
  <si>
    <t>2018Q3</t>
  </si>
  <si>
    <t>2018Q1</t>
  </si>
  <si>
    <t>2022Q4</t>
  </si>
  <si>
    <t>2022Q3</t>
  </si>
  <si>
    <t>Boston-Cambridge-Newton, MA-NH</t>
  </si>
  <si>
    <t>Boston, MA</t>
  </si>
  <si>
    <t>Cambridge-Newton-Framingham, MA</t>
  </si>
  <si>
    <t>Rockingham County-Strafford County, NH</t>
  </si>
  <si>
    <t>Chicago-Naperville-Elgin, IL</t>
  </si>
  <si>
    <t>Chicago-Naperville-Arlington Heights, IL</t>
  </si>
  <si>
    <t>Elgin, IL</t>
  </si>
  <si>
    <t>Gary, IN</t>
  </si>
  <si>
    <t>Dallas-Fort Worth-Arlington, TX</t>
  </si>
  <si>
    <t>Dallas-Plano-Irving, TX</t>
  </si>
  <si>
    <t>Fort Worth-Arlington, TX</t>
  </si>
  <si>
    <t>Detroit-Warren-Dearborn, MI</t>
  </si>
  <si>
    <t>Detroit-Dearborn-Livonia, MI</t>
  </si>
  <si>
    <t>Warren-Troy-Farmington Hills, MI</t>
  </si>
  <si>
    <t>Los Angeles-Long Beach-Anaheim, CA</t>
  </si>
  <si>
    <t>Los Angeles-Long Beach-Glendale, CA</t>
  </si>
  <si>
    <t>Anaheim-Santa Ana-Irvine, CA</t>
  </si>
  <si>
    <t>Miami-Fort Lauderdale-West Palm Beach, FL</t>
  </si>
  <si>
    <t>Fort Lauderdale-Pompano Bch-Deerfield Bch, FL</t>
  </si>
  <si>
    <t>Miami-Miami Beach-Kendall, FL</t>
  </si>
  <si>
    <t>West Palm Beach-Boca Raton-Delray Beach, FL</t>
  </si>
  <si>
    <t>Nassau County-Suffolk County, NY</t>
  </si>
  <si>
    <t>Newark, NJ-PA</t>
  </si>
  <si>
    <t>New York-Jersey City-White Plains, NY-NJ</t>
  </si>
  <si>
    <t>Dutchess County-Putnam County, NY</t>
  </si>
  <si>
    <t>(% Annual Change, Thousands)</t>
  </si>
  <si>
    <t>Table1</t>
  </si>
  <si>
    <t>Table2</t>
  </si>
  <si>
    <t>Table3</t>
  </si>
  <si>
    <t>Table4</t>
  </si>
  <si>
    <t>Table5</t>
  </si>
  <si>
    <t>Table6</t>
  </si>
  <si>
    <t>Table7</t>
  </si>
  <si>
    <t>Table8</t>
  </si>
  <si>
    <t>Table9</t>
  </si>
  <si>
    <t>Table10</t>
  </si>
  <si>
    <t>Table11</t>
  </si>
  <si>
    <t>Table12</t>
  </si>
  <si>
    <t>Worksheet</t>
  </si>
  <si>
    <t>Description</t>
  </si>
  <si>
    <t>Gross Metropolitan Product of U.S. Metro Areas</t>
  </si>
  <si>
    <t>Gross Product of Countries (GDP) and Metro Areas (GMP)</t>
  </si>
  <si>
    <t>Gross Metropolitan Product of U.S. Metro Areas and Gross State Product of U.S. States</t>
  </si>
  <si>
    <t>The Gross Metropolitan Product of the Top 10 Metro Areas</t>
  </si>
  <si>
    <t>Real Average Annual Growth of U.S. Metro Area Economies</t>
  </si>
  <si>
    <t>Gross Metropolitan Product as a Share of Gross State Product</t>
  </si>
  <si>
    <t>Employment Growth</t>
  </si>
  <si>
    <t>Real GMP Growth Rates</t>
  </si>
  <si>
    <t>Change in Metro Area Unemployment Rates</t>
  </si>
  <si>
    <t>Return to Peak Employment</t>
  </si>
  <si>
    <t>Real Gross State and Metropolitan Output</t>
  </si>
  <si>
    <t>Table of Contents</t>
  </si>
  <si>
    <t>Gross Metropolitan Product (Division) as a Share of Gross Metropolitan Product (MSA)</t>
  </si>
  <si>
    <t>MSA Name (alphabetical order)</t>
  </si>
  <si>
    <t>Contents</t>
  </si>
  <si>
    <t>Prepared for: The United States Conference of Mayors</t>
  </si>
  <si>
    <t>Select a Metropolitan Area From the Drop Down List:</t>
  </si>
  <si>
    <t>…</t>
  </si>
  <si>
    <t>Job Gains</t>
  </si>
  <si>
    <t>Rank of Compound Annual Growth:</t>
  </si>
  <si>
    <t>Chicago-Naperville-Elgin, IL-IN-WI</t>
  </si>
  <si>
    <t>Gulfport-Biloxi-Pascagoula, MS</t>
  </si>
  <si>
    <t>Macon-Bibb County, GA</t>
  </si>
  <si>
    <t>Myrtle Beach-North Myrtle Beach-Conway, SC-NC</t>
  </si>
  <si>
    <t>Abilene, TX</t>
  </si>
  <si>
    <t>Akron, OH</t>
  </si>
  <si>
    <t>Albany, GA</t>
  </si>
  <si>
    <t>Albany, OR</t>
  </si>
  <si>
    <t>Albany-Schenectady-Troy, NY</t>
  </si>
  <si>
    <t>Albuquerque, NM</t>
  </si>
  <si>
    <t>Alexandria, LA</t>
  </si>
  <si>
    <t>Altoona, PA</t>
  </si>
  <si>
    <t>Amarillo, TX</t>
  </si>
  <si>
    <t>Ames, IA</t>
  </si>
  <si>
    <t>Anchorage, AK</t>
  </si>
  <si>
    <t>Ann Arbor, MI</t>
  </si>
  <si>
    <t>Anniston-Oxford-Jacksonville, AL</t>
  </si>
  <si>
    <t>Appleton, WI</t>
  </si>
  <si>
    <t>Asheville, NC</t>
  </si>
  <si>
    <t>Athens-Clarke County, GA</t>
  </si>
  <si>
    <t>Atlanta-Sandy Springs-Roswell, GA</t>
  </si>
  <si>
    <t>Atlantic City-Hammonton, NJ</t>
  </si>
  <si>
    <t>Auburn-Opelika, AL</t>
  </si>
  <si>
    <t>Austin-Round Rock, TX</t>
  </si>
  <si>
    <t>Bakersfield, CA</t>
  </si>
  <si>
    <t>Baltimore-Columbia-Towson, MD</t>
  </si>
  <si>
    <t>Bangor, ME</t>
  </si>
  <si>
    <t>Barnstable Town, MA</t>
  </si>
  <si>
    <t>Baton Rouge, LA</t>
  </si>
  <si>
    <t>Battle Creek, MI</t>
  </si>
  <si>
    <t>Bay City, MI</t>
  </si>
  <si>
    <t>Beaumont-Port Arthur, TX</t>
  </si>
  <si>
    <t>Beckley, WV</t>
  </si>
  <si>
    <t>Bellingham, WA</t>
  </si>
  <si>
    <t>Bend-Redmond, OR</t>
  </si>
  <si>
    <t>Billings, MT</t>
  </si>
  <si>
    <t>Binghamton, NY</t>
  </si>
  <si>
    <t>Birmingham-Hoover, AL</t>
  </si>
  <si>
    <t>Bismarck, ND</t>
  </si>
  <si>
    <t>Blacksburg-Christiansburg-Radford, VA</t>
  </si>
  <si>
    <t>Bloomington, IN</t>
  </si>
  <si>
    <t>Bloomington-Normal, IL</t>
  </si>
  <si>
    <t>Bloomsburg-Berwick, PA</t>
  </si>
  <si>
    <t>Boise City, ID</t>
  </si>
  <si>
    <t>Boulder, CO</t>
  </si>
  <si>
    <t>Bowling Green, KY</t>
  </si>
  <si>
    <t>Bremerton-Silverdale, WA</t>
  </si>
  <si>
    <t>Bridgeport-Stamford-Norwalk, CT</t>
  </si>
  <si>
    <t>Brownsville-Harlingen, TX</t>
  </si>
  <si>
    <t>Brunswick, GA</t>
  </si>
  <si>
    <t>Buffalo-Cheektowaga-Niagara Falls, NY</t>
  </si>
  <si>
    <t>Burlington, NC</t>
  </si>
  <si>
    <t>Burlington-South Burlington, VT</t>
  </si>
  <si>
    <t>California-Lexington Park, MD</t>
  </si>
  <si>
    <t>Canton-Massillon, OH</t>
  </si>
  <si>
    <t>Cape Coral-Fort Myers, FL</t>
  </si>
  <si>
    <t>Carbondale-Marion, IL</t>
  </si>
  <si>
    <t>Carson City, NV</t>
  </si>
  <si>
    <t>Casper, WY</t>
  </si>
  <si>
    <t>Cedar Rapids, IA</t>
  </si>
  <si>
    <t>Chambersburg-Waynesboro, PA</t>
  </si>
  <si>
    <t>Champaign-Urbana, IL</t>
  </si>
  <si>
    <t>Charleston, WV</t>
  </si>
  <si>
    <t>Charleston-North Charleston, SC</t>
  </si>
  <si>
    <t>Charlottesville, VA</t>
  </si>
  <si>
    <t>Cheyenne, WY</t>
  </si>
  <si>
    <t>Chico, CA</t>
  </si>
  <si>
    <t>Cleveland, TN</t>
  </si>
  <si>
    <t>Cleveland-Elyria, OH</t>
  </si>
  <si>
    <t>Coeur d`Alene, ID</t>
  </si>
  <si>
    <t>College Station-Bryan, TX</t>
  </si>
  <si>
    <t>Colorado Springs, CO</t>
  </si>
  <si>
    <t>Columbia, MO</t>
  </si>
  <si>
    <t>Columbia, SC</t>
  </si>
  <si>
    <t>Columbus, IN</t>
  </si>
  <si>
    <t>Columbus, OH</t>
  </si>
  <si>
    <t>Corpus Christi, TX</t>
  </si>
  <si>
    <t>Corvallis, OR</t>
  </si>
  <si>
    <t>Crestview-Fort Walton Beach-Destin, FL</t>
  </si>
  <si>
    <t>Dalton, GA</t>
  </si>
  <si>
    <t>Danville, IL</t>
  </si>
  <si>
    <t>Daphne-Fairhope-Foley, AL</t>
  </si>
  <si>
    <t>Dayton, OH</t>
  </si>
  <si>
    <t>Decatur, AL</t>
  </si>
  <si>
    <t>Decatur, IL</t>
  </si>
  <si>
    <t>Deltona-Daytona Beach-Ormond Beach, FL</t>
  </si>
  <si>
    <t>Denver-Aurora-Lakewood, CO</t>
  </si>
  <si>
    <t>Des Moines-West Des Moines, IA</t>
  </si>
  <si>
    <t>Dothan, AL</t>
  </si>
  <si>
    <t>Dover, DE</t>
  </si>
  <si>
    <t>Dubuque, IA</t>
  </si>
  <si>
    <t>Durham-Chapel Hill, NC</t>
  </si>
  <si>
    <t>East Stroudsburg, PA</t>
  </si>
  <si>
    <t>Eau Claire, WI</t>
  </si>
  <si>
    <t>El Centro, CA</t>
  </si>
  <si>
    <t>El Paso, TX</t>
  </si>
  <si>
    <t>Elizabethtown, KY</t>
  </si>
  <si>
    <t>Elkhart-Goshen, IN</t>
  </si>
  <si>
    <t>Elmira, NY</t>
  </si>
  <si>
    <t>Erie, PA</t>
  </si>
  <si>
    <t>Eugene, OR</t>
  </si>
  <si>
    <t>Fairbanks, AK</t>
  </si>
  <si>
    <t>Farmington, NM</t>
  </si>
  <si>
    <t>Fayetteville, NC</t>
  </si>
  <si>
    <t>Flagstaff, AZ</t>
  </si>
  <si>
    <t>Flint, MI</t>
  </si>
  <si>
    <t>Florence, SC</t>
  </si>
  <si>
    <t>Florence-Muscle Shoals, AL</t>
  </si>
  <si>
    <t>Fond du Lac, WI</t>
  </si>
  <si>
    <t>Fort Collins, CO</t>
  </si>
  <si>
    <t>Fort Wayne, IN</t>
  </si>
  <si>
    <t>Fresno, CA</t>
  </si>
  <si>
    <t>Gadsden, AL</t>
  </si>
  <si>
    <t>Gainesville, FL</t>
  </si>
  <si>
    <t>Gainesville, GA</t>
  </si>
  <si>
    <t>Gettysburg, PA</t>
  </si>
  <si>
    <t>Glens Falls, NY</t>
  </si>
  <si>
    <t>Goldsboro, NC</t>
  </si>
  <si>
    <t>Grand Island, NE</t>
  </si>
  <si>
    <t>Grand Junction, CO</t>
  </si>
  <si>
    <t>Grand Rapids-Wyoming, MI</t>
  </si>
  <si>
    <t>Grants Pass, OR</t>
  </si>
  <si>
    <t>Great Falls, MT</t>
  </si>
  <si>
    <t>Greeley, CO</t>
  </si>
  <si>
    <t>Green Bay, WI</t>
  </si>
  <si>
    <t>Greensboro-High Point, NC</t>
  </si>
  <si>
    <t>Greenville, NC</t>
  </si>
  <si>
    <t>Greenville-Mauldin-Easley, SC</t>
  </si>
  <si>
    <t>Hammond, LA</t>
  </si>
  <si>
    <t>Hanford-Corcoran, CA</t>
  </si>
  <si>
    <t>Harrisburg-Carlisle, PA</t>
  </si>
  <si>
    <t>Harrisonburg, VA</t>
  </si>
  <si>
    <t>Hartford-West Hartford-East Hartford, CT</t>
  </si>
  <si>
    <t>Hattiesburg, MS</t>
  </si>
  <si>
    <t>Hickory-Lenoir-Morganton, NC</t>
  </si>
  <si>
    <t>Hilton Head Island-Bluffton-Beaufort, SC</t>
  </si>
  <si>
    <t>Hinesville, GA</t>
  </si>
  <si>
    <t>Homosassa Springs, FL</t>
  </si>
  <si>
    <t>Hot Springs, AR</t>
  </si>
  <si>
    <t>Houma-Thibodaux, LA</t>
  </si>
  <si>
    <t>Houston-The Woodlands-Sugar Land, TX</t>
  </si>
  <si>
    <t>Huntsville, AL</t>
  </si>
  <si>
    <t>Idaho Falls, ID</t>
  </si>
  <si>
    <t>Indianapolis-Carmel, IN</t>
  </si>
  <si>
    <t>Iowa City, IA</t>
  </si>
  <si>
    <t>Ithaca, NY</t>
  </si>
  <si>
    <t>Jackson, MI</t>
  </si>
  <si>
    <t>Jackson, MS</t>
  </si>
  <si>
    <t>Jackson, TN</t>
  </si>
  <si>
    <t>Jacksonville, FL</t>
  </si>
  <si>
    <t>Jacksonville, NC</t>
  </si>
  <si>
    <t>Janesville-Beloit, WI</t>
  </si>
  <si>
    <t>Jefferson City, MO</t>
  </si>
  <si>
    <t>Johnson City, TN</t>
  </si>
  <si>
    <t>Johnstown, PA</t>
  </si>
  <si>
    <t>Jonesboro, AR</t>
  </si>
  <si>
    <t>Joplin, MO</t>
  </si>
  <si>
    <t>Kahului-Wailuku-Lahaina, HI</t>
  </si>
  <si>
    <t>Kalamazoo-Portage, MI</t>
  </si>
  <si>
    <t>Kankakee, IL</t>
  </si>
  <si>
    <t>Kennewick-Richland, WA</t>
  </si>
  <si>
    <t>Killeen-Temple, TX</t>
  </si>
  <si>
    <t>Kingston, NY</t>
  </si>
  <si>
    <t>Knoxville, TN</t>
  </si>
  <si>
    <t>Kokomo, IN</t>
  </si>
  <si>
    <t>Lafayette, LA</t>
  </si>
  <si>
    <t>Lafayette-West Lafayette, IN</t>
  </si>
  <si>
    <t>Lake Charles, LA</t>
  </si>
  <si>
    <t>Lake Havasu City-Kingman, AZ</t>
  </si>
  <si>
    <t>Lakeland-Winter Haven, FL</t>
  </si>
  <si>
    <t>Lancaster, PA</t>
  </si>
  <si>
    <t>Lansing-East Lansing, MI</t>
  </si>
  <si>
    <t>Laredo, TX</t>
  </si>
  <si>
    <t>Las Cruces, NM</t>
  </si>
  <si>
    <t>Las Vegas-Henderson-Paradise, NV</t>
  </si>
  <si>
    <t>Lawrence, KS</t>
  </si>
  <si>
    <t>Lawton, OK</t>
  </si>
  <si>
    <t>Lebanon, PA</t>
  </si>
  <si>
    <t>Lewiston-Auburn, ME</t>
  </si>
  <si>
    <t>Lexington-Fayette, KY</t>
  </si>
  <si>
    <t>Lima, OH</t>
  </si>
  <si>
    <t>Lincoln, NE</t>
  </si>
  <si>
    <t>Little Rock-North Little Rock-Conway, AR</t>
  </si>
  <si>
    <t>Longview, TX</t>
  </si>
  <si>
    <t>Longview, WA</t>
  </si>
  <si>
    <t>Lubbock, TX</t>
  </si>
  <si>
    <t>Lynchburg, VA</t>
  </si>
  <si>
    <t>Madera, CA</t>
  </si>
  <si>
    <t>Madison, WI</t>
  </si>
  <si>
    <t>Manchester-Nashua, NH</t>
  </si>
  <si>
    <t>Manhattan, KS</t>
  </si>
  <si>
    <t>Mankato-North Mankato, MN</t>
  </si>
  <si>
    <t>Mansfield, OH</t>
  </si>
  <si>
    <t>McAllen-Edinburg-Mission, TX</t>
  </si>
  <si>
    <t>Medford, OR</t>
  </si>
  <si>
    <t>Merced, CA</t>
  </si>
  <si>
    <t>Michigan City-La Porte, IN</t>
  </si>
  <si>
    <t>Midland, MI</t>
  </si>
  <si>
    <t>Midland, TX</t>
  </si>
  <si>
    <t>Milwaukee-Waukesha-West Allis, WI</t>
  </si>
  <si>
    <t>Missoula, MT</t>
  </si>
  <si>
    <t>Mobile, AL</t>
  </si>
  <si>
    <t>Modesto, CA</t>
  </si>
  <si>
    <t>Monroe, LA</t>
  </si>
  <si>
    <t>Monroe, MI</t>
  </si>
  <si>
    <t>Montgomery, AL</t>
  </si>
  <si>
    <t>Morgantown, WV</t>
  </si>
  <si>
    <t>Morristown, TN</t>
  </si>
  <si>
    <t>Mount Vernon-Anacortes, WA</t>
  </si>
  <si>
    <t>Muncie, IN</t>
  </si>
  <si>
    <t>Muskegon, MI</t>
  </si>
  <si>
    <t>Napa, CA</t>
  </si>
  <si>
    <t>Naples-Immokalee-Marco Island, FL</t>
  </si>
  <si>
    <t>Nashville-Davidson--Murfreesboro--Franklin, TN</t>
  </si>
  <si>
    <t>New Bern, NC</t>
  </si>
  <si>
    <t>New Haven-Milford, CT</t>
  </si>
  <si>
    <t>New Orleans-Metairie, LA</t>
  </si>
  <si>
    <t>Niles-Benton Harbor, MI</t>
  </si>
  <si>
    <t>North Port-Sarasota-Bradenton, FL</t>
  </si>
  <si>
    <t>Norwich-New London, CT</t>
  </si>
  <si>
    <t>Ocala, FL</t>
  </si>
  <si>
    <t>Ocean City, NJ</t>
  </si>
  <si>
    <t>Odessa, TX</t>
  </si>
  <si>
    <t>Ogden-Clearfield, UT</t>
  </si>
  <si>
    <t>Oklahoma City, OK</t>
  </si>
  <si>
    <t>Olympia-Tumwater, WA</t>
  </si>
  <si>
    <t>Orlando-Kissimmee-Sanford, FL</t>
  </si>
  <si>
    <t>Oshkosh-Neenah, WI</t>
  </si>
  <si>
    <t>Owensboro, KY</t>
  </si>
  <si>
    <t>Oxnard-Thousand Oaks-Ventura, CA</t>
  </si>
  <si>
    <t>Palm Bay-Melbourne-Titusville, FL</t>
  </si>
  <si>
    <t>Panama City, FL</t>
  </si>
  <si>
    <t>Parkersburg-Vienna, WV</t>
  </si>
  <si>
    <t>Pensacola-Ferry Pass-Brent, FL</t>
  </si>
  <si>
    <t>Peoria, IL</t>
  </si>
  <si>
    <t>Phoenix-Mesa-Scottsdale, AZ</t>
  </si>
  <si>
    <t>Pine Bluff, AR</t>
  </si>
  <si>
    <t>Pittsburgh, PA</t>
  </si>
  <si>
    <t>Pittsfield, MA</t>
  </si>
  <si>
    <t>Pocatello, ID</t>
  </si>
  <si>
    <t>Port St. Lucie, FL</t>
  </si>
  <si>
    <t>Portland-South Portland, ME</t>
  </si>
  <si>
    <t>Prescott, AZ</t>
  </si>
  <si>
    <t>Provo-Orem, UT</t>
  </si>
  <si>
    <t>Pueblo, CO</t>
  </si>
  <si>
    <t>Punta Gorda, FL</t>
  </si>
  <si>
    <t>Racine, WI</t>
  </si>
  <si>
    <t>Raleigh, NC</t>
  </si>
  <si>
    <t>Rapid City, SD</t>
  </si>
  <si>
    <t>Reading, PA</t>
  </si>
  <si>
    <t>Redding, CA</t>
  </si>
  <si>
    <t>Reno, NV</t>
  </si>
  <si>
    <t>Richmond, VA</t>
  </si>
  <si>
    <t>Riverside-San Bernardino-Ontario, CA</t>
  </si>
  <si>
    <t>Roanoke, VA</t>
  </si>
  <si>
    <t>Rochester, MN</t>
  </si>
  <si>
    <t>Rochester, NY</t>
  </si>
  <si>
    <t>Rockford, IL</t>
  </si>
  <si>
    <t>Rocky Mount, NC</t>
  </si>
  <si>
    <t>Rome, GA</t>
  </si>
  <si>
    <t>Sacramento--Roseville--Arden-Arcade, CA</t>
  </si>
  <si>
    <t>Saginaw, MI</t>
  </si>
  <si>
    <t>Salem, OR</t>
  </si>
  <si>
    <t>Salinas, CA</t>
  </si>
  <si>
    <t>Salt Lake City, UT</t>
  </si>
  <si>
    <t>San Angelo, TX</t>
  </si>
  <si>
    <t>San Antonio-New Braunfels, TX</t>
  </si>
  <si>
    <t>San Diego-Carlsbad, CA</t>
  </si>
  <si>
    <t>San Jose-Sunnyvale-Santa Clara, CA</t>
  </si>
  <si>
    <t>San Luis Obispo-Paso Robles-Arroyo Grande, CA</t>
  </si>
  <si>
    <t>Santa Cruz-Watsonville, CA</t>
  </si>
  <si>
    <t>Santa Fe, NM</t>
  </si>
  <si>
    <t>Santa Maria-Santa Barbara, CA</t>
  </si>
  <si>
    <t>Santa Rosa, CA</t>
  </si>
  <si>
    <t>Savannah, GA</t>
  </si>
  <si>
    <t>Scranton--Wilkes-Barre--Hazleton, PA</t>
  </si>
  <si>
    <t>Sebastian-Vero Beach, FL</t>
  </si>
  <si>
    <t>Sebring, FL</t>
  </si>
  <si>
    <t>Sheboygan, WI</t>
  </si>
  <si>
    <t>Sherman-Denison, TX</t>
  </si>
  <si>
    <t>Shreveport-Bossier City, LA</t>
  </si>
  <si>
    <t>Sierra Vista-Douglas, AZ</t>
  </si>
  <si>
    <t>Sioux Falls, SD</t>
  </si>
  <si>
    <t>Spartanburg, SC</t>
  </si>
  <si>
    <t>Spokane-Spokane Valley, WA</t>
  </si>
  <si>
    <t>Springfield, IL</t>
  </si>
  <si>
    <t>Springfield, MA</t>
  </si>
  <si>
    <t>Springfield, MO</t>
  </si>
  <si>
    <t>Springfield, OH</t>
  </si>
  <si>
    <t>St. Cloud, MN</t>
  </si>
  <si>
    <t>St. George, UT</t>
  </si>
  <si>
    <t>State College, PA</t>
  </si>
  <si>
    <t>Staunton-Waynesboro, VA</t>
  </si>
  <si>
    <t>Stockton-Lodi, CA</t>
  </si>
  <si>
    <t>Sumter, SC</t>
  </si>
  <si>
    <t>Syracuse, NY</t>
  </si>
  <si>
    <t>Tallahassee, FL</t>
  </si>
  <si>
    <t>Tampa-St. Petersburg-Clearwater, FL</t>
  </si>
  <si>
    <t>Terre Haute, IN</t>
  </si>
  <si>
    <t>The Villages, FL</t>
  </si>
  <si>
    <t>Toledo, OH</t>
  </si>
  <si>
    <t>Topeka, KS</t>
  </si>
  <si>
    <t>Trenton, NJ</t>
  </si>
  <si>
    <t>Tucson, AZ</t>
  </si>
  <si>
    <t>Tulsa, OK</t>
  </si>
  <si>
    <t>Tuscaloosa, AL</t>
  </si>
  <si>
    <t>Tyler, TX</t>
  </si>
  <si>
    <t>Urban Honolulu, HI</t>
  </si>
  <si>
    <t>Utica-Rome, NY</t>
  </si>
  <si>
    <t>Valdosta, GA</t>
  </si>
  <si>
    <t>Vallejo-Fairfield, CA</t>
  </si>
  <si>
    <t>Victoria, TX</t>
  </si>
  <si>
    <t>Vineland-Bridgeton, NJ</t>
  </si>
  <si>
    <t>Visalia-Porterville, CA</t>
  </si>
  <si>
    <t>Waco, TX</t>
  </si>
  <si>
    <t>Walla Walla, WA</t>
  </si>
  <si>
    <t>Warner Robins, GA</t>
  </si>
  <si>
    <t>Waterloo-Cedar Falls, IA</t>
  </si>
  <si>
    <t>Watertown-Fort Drum, NY</t>
  </si>
  <si>
    <t>Wausau, WI</t>
  </si>
  <si>
    <t>Wenatchee, WA</t>
  </si>
  <si>
    <t>Wichita Falls, TX</t>
  </si>
  <si>
    <t>Wichita, KS</t>
  </si>
  <si>
    <t>Williamsport, PA</t>
  </si>
  <si>
    <t>Wilmington, NC</t>
  </si>
  <si>
    <t>Winston-Salem, NC</t>
  </si>
  <si>
    <t>Yakima, WA</t>
  </si>
  <si>
    <t>York-Hanover, PA</t>
  </si>
  <si>
    <t>Yuba City, CA</t>
  </si>
  <si>
    <t>Yuma, AZ</t>
  </si>
  <si>
    <t>Los Angeles-Long Beach-Anaheim, CA (MSA)</t>
  </si>
  <si>
    <t>San Francisco-Oakland-Hayward, CA (MSA)</t>
  </si>
  <si>
    <t>Miami-Fort Lauderdale-West Palm Beach, FL (MSA)</t>
  </si>
  <si>
    <t>Macon, GA</t>
  </si>
  <si>
    <t>Chicago-Naperville-Elgin, IL (MSA)</t>
  </si>
  <si>
    <t>Detroit-Warren-Dearborn, MI (MSA)</t>
  </si>
  <si>
    <t>Gulfport-Biloxi, MS</t>
  </si>
  <si>
    <t>Dallas-Fort Worth-Arlington, TX (MSA)</t>
  </si>
  <si>
    <t>Seattle-Tacoma-Bellevue, WA (MSA)</t>
  </si>
  <si>
    <t>Unemployment Rate</t>
  </si>
  <si>
    <t>Real Gross State and Metropolitan Output Growth</t>
  </si>
  <si>
    <t>Real GMP Growth Rate</t>
  </si>
  <si>
    <t>Gross Metropolitan Product (Billions)</t>
  </si>
  <si>
    <t>Rank 2018</t>
  </si>
  <si>
    <t xml:space="preserve">New York-Newark-Jersey City, NY-NJ-PA    </t>
  </si>
  <si>
    <t xml:space="preserve">Los Angeles-Long Beach-Anaheim, CA    </t>
  </si>
  <si>
    <t xml:space="preserve">Chicago-Naperville-Elgin, IL-IN-WI    </t>
  </si>
  <si>
    <t xml:space="preserve">Washington-Arlington-Alexandria, DC-VA-MD-WV    </t>
  </si>
  <si>
    <t xml:space="preserve">Dallas-Fort Worth-Arlington, TX    </t>
  </si>
  <si>
    <t xml:space="preserve">San Francisco-Oakland-Hayward, CA    </t>
  </si>
  <si>
    <t xml:space="preserve">Boston-Cambridge-Newton, MA-NH    </t>
  </si>
  <si>
    <t xml:space="preserve">Philadelphia-Camden-Wilmington, PA-NJ-DE-MD    </t>
  </si>
  <si>
    <t xml:space="preserve">Seattle-Tacoma-Bellevue, WA    </t>
  </si>
  <si>
    <t xml:space="preserve">Miami-Fort Lauderdale-West Palm Beach, FL    </t>
  </si>
  <si>
    <t xml:space="preserve">Detroit-Warren-Dearborn, MI    </t>
  </si>
  <si>
    <t>Country or Metro Area</t>
  </si>
  <si>
    <t>7.22 trillion</t>
  </si>
  <si>
    <t>Table 4:  The Gross Metropolitan Product of the Top 10 Metro Areas in 2018</t>
  </si>
  <si>
    <t>Exceeded the Combined Output of the Following 38 States</t>
  </si>
  <si>
    <t>$7.16 trillion</t>
  </si>
  <si>
    <t>Table 5:  Real Average Annual Growth of U.S. Metro Area Economies (2018-2024)</t>
  </si>
  <si>
    <t>2018 GMP</t>
  </si>
  <si>
    <t>2015-</t>
  </si>
  <si>
    <t>Ranked by 2017 2-Year Average Annual Percent Change</t>
  </si>
  <si>
    <t>Metropolitan Statistical Area
Ranked by 2018Q4 Unemployment Rate</t>
  </si>
  <si>
    <t>2017-2021</t>
  </si>
  <si>
    <t>Past 2024Q4</t>
  </si>
  <si>
    <t>2017Q3</t>
  </si>
  <si>
    <t>2023Q2</t>
  </si>
  <si>
    <t>2024Q3</t>
  </si>
  <si>
    <t xml:space="preserve">         2020Q2</t>
  </si>
  <si>
    <t>2021Q4</t>
  </si>
  <si>
    <t>Job Growth</t>
  </si>
  <si>
    <t>(000s)</t>
  </si>
  <si>
    <t>2010-2019</t>
  </si>
  <si>
    <t xml:space="preserve"> (%)</t>
  </si>
  <si>
    <t>year ago</t>
  </si>
  <si>
    <t>Allentown, PA-NJ</t>
  </si>
  <si>
    <t>Anniston, AL</t>
  </si>
  <si>
    <t>Atlanta, GA</t>
  </si>
  <si>
    <t>Blacksburg, VA</t>
  </si>
  <si>
    <t>Buffalo, NY</t>
  </si>
  <si>
    <t>Charleston, SC</t>
  </si>
  <si>
    <t>Charlotte, NC-SC</t>
  </si>
  <si>
    <t>Crestview-Fort Walton Beach, FL</t>
  </si>
  <si>
    <t>Davenport, IA-IL</t>
  </si>
  <si>
    <t>Deltona-Daytona Beach, FL</t>
  </si>
  <si>
    <t>Fayetteville, AR-MO</t>
  </si>
  <si>
    <t>Hilton Head, SC</t>
  </si>
  <si>
    <t>Houston, TX</t>
  </si>
  <si>
    <t>Kingsport, TN-VA</t>
  </si>
  <si>
    <t>Las Vegas, NV</t>
  </si>
  <si>
    <t>Little Rock, AR</t>
  </si>
  <si>
    <t>Louisville, KY-IN</t>
  </si>
  <si>
    <t>Milwaukee, WI</t>
  </si>
  <si>
    <t>Minneapolis-St. Paul, MN-WI</t>
  </si>
  <si>
    <t>Myrtle Beach, SC-NC</t>
  </si>
  <si>
    <t>Naples, FL</t>
  </si>
  <si>
    <t>Nashville, TN</t>
  </si>
  <si>
    <t>Oxnard-Ventura, CA</t>
  </si>
  <si>
    <t>Palm Bay-Melbourne, FL</t>
  </si>
  <si>
    <t>Portland, OR-WA</t>
  </si>
  <si>
    <t>Riverside-San Bernardino, CA</t>
  </si>
  <si>
    <t>Sacramento, CA</t>
  </si>
  <si>
    <t>San Jose, CA</t>
  </si>
  <si>
    <t>San Luis Obispo, CA</t>
  </si>
  <si>
    <t>Scranton--Wilkes-Barre, PA</t>
  </si>
  <si>
    <t>Tampa-St. Petersburg, FL</t>
  </si>
  <si>
    <t>Virginia Beach-Norfolk, VA</t>
  </si>
  <si>
    <t>Youngstown, OH-PA</t>
  </si>
  <si>
    <t>Employment Gains To Date</t>
  </si>
  <si>
    <t>Employment Gains</t>
  </si>
  <si>
    <t>Table 6:  Gross Metropolitan Product as a Share of Gross State Product</t>
  </si>
  <si>
    <t>Table6b</t>
  </si>
  <si>
    <t>Table 6b:  Gross Metropolitan Product (Division) as a 
Share of Gross Metropolitan Product (MSA)</t>
  </si>
  <si>
    <t>Table 8:  Real GMP Growth Rates</t>
  </si>
  <si>
    <t>Table 9: Change in Metro Area Unemployment Rates</t>
  </si>
  <si>
    <t>Table 10: Return to Peak Employment</t>
  </si>
  <si>
    <t>Table 11: Real Gross State and Metropolitan Output</t>
  </si>
  <si>
    <t>Table 12: Employment Gains To Date</t>
  </si>
  <si>
    <t>(Employment Gains through July 2019)</t>
  </si>
  <si>
    <t>July 2019</t>
  </si>
  <si>
    <t xml:space="preserve">Chicago, IL-IN-WI </t>
  </si>
  <si>
    <t xml:space="preserve">Dallas-Fort Worth, TX </t>
  </si>
  <si>
    <t xml:space="preserve">Detroit-Warren, MI </t>
  </si>
  <si>
    <t xml:space="preserve">Los Angeles-Anaheim, CA </t>
  </si>
  <si>
    <t xml:space="preserve">Miami-Fort Lauderdale, FL </t>
  </si>
  <si>
    <t xml:space="preserve">New York-Newark, NY-NJ-PA </t>
  </si>
  <si>
    <t xml:space="preserve">Philadelphia-Camden, PA-NJ-DE-MD </t>
  </si>
  <si>
    <t xml:space="preserve">San Francisco-Oakland, CA </t>
  </si>
  <si>
    <t xml:space="preserve">Seattle-Tacoma, WA </t>
  </si>
  <si>
    <t xml:space="preserve">Washington, DC-VA-MD-WV </t>
  </si>
  <si>
    <t>September 2019</t>
  </si>
  <si>
    <t>Table 7:  Employment Growth Rates, 2018 to 2020</t>
  </si>
  <si>
    <t>Ranked by 2018  Employment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</si>
</sst>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0.0%"/>
    <numFmt numFmtId="167" formatCode="_(* #,##0.0_);_(* \(#,##0.0\);_(* &quot;-&quot;??_);_(@_)"/>
    <numFmt numFmtId="168" formatCode="&quot;$&quot;#,##0.0"/>
    <numFmt numFmtId="169" formatCode="#,##0.0"/>
    <numFmt numFmtId="170" formatCode="0.0,"/>
  </numFmts>
  <fonts count="2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0"/>
      <name val="Arial"/>
      <family val="2"/>
    </font>
    <font>
      <sz val="10"/>
      <name val="Wingdings"/>
      <charset val="2"/>
    </font>
    <font>
      <b/>
      <sz val="11"/>
      <name val="Arial"/>
      <family val="2"/>
    </font>
    <font>
      <sz val="11"/>
      <name val="Wingdings"/>
      <charset val="2"/>
    </font>
    <font>
      <sz val="11"/>
      <name val="Arial"/>
      <family val="2"/>
    </font>
    <font>
      <sz val="16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8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6">
    <xf numFmtId="0" fontId="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/>
  </cellStyleXfs>
  <cellXfs count="28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/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3" fillId="2" borderId="8" xfId="0" applyFont="1" applyFill="1" applyBorder="1"/>
    <xf numFmtId="0" fontId="3" fillId="2" borderId="9" xfId="0" applyFont="1" applyFill="1" applyBorder="1" applyAlignment="1">
      <alignment horizontal="left"/>
    </xf>
    <xf numFmtId="0" fontId="6" fillId="2" borderId="8" xfId="0" applyFont="1" applyFill="1" applyBorder="1"/>
    <xf numFmtId="0" fontId="3" fillId="2" borderId="9" xfId="0" applyFont="1" applyFill="1" applyBorder="1"/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3" xfId="0" applyFont="1" applyFill="1" applyBorder="1"/>
    <xf numFmtId="166" fontId="0" fillId="2" borderId="0" xfId="0" applyNumberFormat="1" applyFill="1"/>
    <xf numFmtId="0" fontId="2" fillId="2" borderId="0" xfId="0" applyFont="1" applyFill="1"/>
    <xf numFmtId="165" fontId="0" fillId="2" borderId="0" xfId="0" applyNumberFormat="1" applyFill="1"/>
    <xf numFmtId="165" fontId="3" fillId="2" borderId="0" xfId="0" applyNumberFormat="1" applyFont="1" applyFill="1"/>
    <xf numFmtId="164" fontId="3" fillId="2" borderId="0" xfId="0" applyNumberFormat="1" applyFont="1" applyFill="1"/>
    <xf numFmtId="0" fontId="0" fillId="2" borderId="0" xfId="0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5" xfId="0" applyFill="1" applyBorder="1"/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2" borderId="1" xfId="0" applyFill="1" applyBorder="1"/>
    <xf numFmtId="0" fontId="1" fillId="2" borderId="0" xfId="0" applyFont="1" applyFill="1" applyAlignment="1">
      <alignment horizontal="center"/>
    </xf>
    <xf numFmtId="0" fontId="9" fillId="2" borderId="0" xfId="0" applyFont="1" applyFill="1" applyBorder="1"/>
    <xf numFmtId="164" fontId="0" fillId="2" borderId="0" xfId="0" applyNumberFormat="1" applyFill="1"/>
    <xf numFmtId="0" fontId="1" fillId="2" borderId="0" xfId="0" applyFont="1" applyFill="1" applyAlignment="1">
      <alignment horizontal="right"/>
    </xf>
    <xf numFmtId="0" fontId="1" fillId="2" borderId="15" xfId="0" applyFont="1" applyFill="1" applyBorder="1" applyAlignment="1">
      <alignment horizontal="center"/>
    </xf>
    <xf numFmtId="0" fontId="1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0" fillId="3" borderId="3" xfId="0" applyFill="1" applyBorder="1"/>
    <xf numFmtId="4" fontId="3" fillId="2" borderId="0" xfId="0" applyNumberFormat="1" applyFont="1" applyFill="1"/>
    <xf numFmtId="0" fontId="0" fillId="3" borderId="3" xfId="0" applyFill="1" applyBorder="1" applyAlignment="1">
      <alignment horizontal="left" indent="1"/>
    </xf>
    <xf numFmtId="0" fontId="14" fillId="3" borderId="3" xfId="0" applyFont="1" applyFill="1" applyBorder="1" applyAlignment="1">
      <alignment horizontal="left" indent="2"/>
    </xf>
    <xf numFmtId="0" fontId="13" fillId="3" borderId="3" xfId="0" applyFont="1" applyFill="1" applyBorder="1" applyAlignment="1">
      <alignment horizontal="left"/>
    </xf>
    <xf numFmtId="0" fontId="0" fillId="3" borderId="9" xfId="0" applyFill="1" applyBorder="1"/>
    <xf numFmtId="0" fontId="0" fillId="3" borderId="14" xfId="0" applyFill="1" applyBorder="1"/>
    <xf numFmtId="0" fontId="0" fillId="3" borderId="4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16" fillId="3" borderId="2" xfId="0" applyNumberFormat="1" applyFont="1" applyFill="1" applyBorder="1" applyAlignment="1" applyProtection="1">
      <alignment horizontal="left"/>
      <protection locked="0"/>
    </xf>
    <xf numFmtId="0" fontId="16" fillId="3" borderId="3" xfId="0" applyNumberFormat="1" applyFont="1" applyFill="1" applyBorder="1" applyAlignment="1" applyProtection="1">
      <alignment horizontal="left"/>
      <protection locked="0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64" fontId="0" fillId="3" borderId="3" xfId="0" applyNumberFormat="1" applyFont="1" applyFill="1" applyBorder="1"/>
    <xf numFmtId="164" fontId="0" fillId="3" borderId="19" xfId="0" applyNumberFormat="1" applyFont="1" applyFill="1" applyBorder="1"/>
    <xf numFmtId="164" fontId="0" fillId="2" borderId="0" xfId="0" applyNumberFormat="1" applyFill="1" applyBorder="1"/>
    <xf numFmtId="0" fontId="1" fillId="2" borderId="20" xfId="0" applyFont="1" applyFill="1" applyBorder="1" applyAlignment="1"/>
    <xf numFmtId="164" fontId="0" fillId="3" borderId="3" xfId="0" applyNumberFormat="1" applyFont="1" applyFill="1" applyBorder="1" applyAlignment="1">
      <alignment horizontal="right"/>
    </xf>
    <xf numFmtId="164" fontId="16" fillId="3" borderId="3" xfId="0" applyNumberFormat="1" applyFont="1" applyFill="1" applyBorder="1" applyAlignment="1" applyProtection="1">
      <alignment horizontal="right"/>
      <protection locked="0"/>
    </xf>
    <xf numFmtId="164" fontId="0" fillId="3" borderId="3" xfId="0" applyNumberForma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0" fillId="2" borderId="15" xfId="0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1" fillId="2" borderId="15" xfId="0" applyNumberFormat="1" applyFont="1" applyFill="1" applyBorder="1" applyAlignment="1">
      <alignment horizontal="right"/>
    </xf>
    <xf numFmtId="0" fontId="0" fillId="2" borderId="2" xfId="0" applyFill="1" applyBorder="1"/>
    <xf numFmtId="167" fontId="0" fillId="2" borderId="0" xfId="2" applyNumberFormat="1" applyFont="1" applyFill="1"/>
    <xf numFmtId="0" fontId="17" fillId="3" borderId="2" xfId="0" applyFont="1" applyFill="1" applyBorder="1"/>
    <xf numFmtId="165" fontId="1" fillId="3" borderId="2" xfId="0" applyNumberFormat="1" applyFont="1" applyFill="1" applyBorder="1" applyAlignment="1">
      <alignment horizontal="center"/>
    </xf>
    <xf numFmtId="166" fontId="0" fillId="3" borderId="2" xfId="0" applyNumberFormat="1" applyFill="1" applyBorder="1"/>
    <xf numFmtId="0" fontId="0" fillId="3" borderId="3" xfId="0" applyFont="1" applyFill="1" applyBorder="1" applyAlignment="1">
      <alignment horizontal="left" indent="1"/>
    </xf>
    <xf numFmtId="164" fontId="0" fillId="3" borderId="3" xfId="0" applyNumberFormat="1" applyFill="1" applyBorder="1"/>
    <xf numFmtId="0" fontId="13" fillId="3" borderId="3" xfId="0" applyFont="1" applyFill="1" applyBorder="1"/>
    <xf numFmtId="0" fontId="0" fillId="3" borderId="3" xfId="0" applyFont="1" applyFill="1" applyBorder="1" applyAlignment="1">
      <alignment horizontal="left" wrapText="1" indent="1"/>
    </xf>
    <xf numFmtId="0" fontId="16" fillId="3" borderId="3" xfId="4" applyNumberFormat="1" applyFont="1" applyFill="1" applyBorder="1" applyAlignment="1" applyProtection="1">
      <alignment horizontal="left" indent="1"/>
      <protection locked="0"/>
    </xf>
    <xf numFmtId="0" fontId="16" fillId="3" borderId="3" xfId="4" applyFont="1" applyFill="1" applyBorder="1" applyAlignment="1">
      <alignment horizontal="left" vertical="center" indent="1"/>
    </xf>
    <xf numFmtId="0" fontId="16" fillId="3" borderId="3" xfId="4" applyFont="1" applyFill="1" applyBorder="1" applyAlignment="1">
      <alignment horizontal="left" vertical="top" wrapText="1" indent="1"/>
    </xf>
    <xf numFmtId="0" fontId="16" fillId="3" borderId="3" xfId="4" applyNumberFormat="1" applyFont="1" applyFill="1" applyBorder="1" applyAlignment="1" applyProtection="1">
      <alignment horizontal="left" wrapText="1" indent="1"/>
      <protection locked="0"/>
    </xf>
    <xf numFmtId="168" fontId="0" fillId="3" borderId="3" xfId="3" applyNumberFormat="1" applyFont="1" applyFill="1" applyBorder="1"/>
    <xf numFmtId="166" fontId="0" fillId="3" borderId="3" xfId="1" applyNumberFormat="1" applyFont="1" applyFill="1" applyBorder="1"/>
    <xf numFmtId="168" fontId="16" fillId="3" borderId="3" xfId="3" applyNumberFormat="1" applyFont="1" applyFill="1" applyBorder="1"/>
    <xf numFmtId="0" fontId="1" fillId="3" borderId="3" xfId="0" applyFont="1" applyFill="1" applyBorder="1" applyAlignment="1">
      <alignment horizontal="left"/>
    </xf>
    <xf numFmtId="0" fontId="17" fillId="3" borderId="3" xfId="0" applyFont="1" applyFill="1" applyBorder="1"/>
    <xf numFmtId="164" fontId="13" fillId="3" borderId="3" xfId="0" applyNumberFormat="1" applyFont="1" applyFill="1" applyBorder="1"/>
    <xf numFmtId="164" fontId="0" fillId="0" borderId="0" xfId="0" applyNumberFormat="1"/>
    <xf numFmtId="0" fontId="0" fillId="3" borderId="15" xfId="0" applyFill="1" applyBorder="1"/>
    <xf numFmtId="0" fontId="0" fillId="0" borderId="0" xfId="0"/>
    <xf numFmtId="0" fontId="0" fillId="0" borderId="0" xfId="0"/>
    <xf numFmtId="164" fontId="0" fillId="3" borderId="21" xfId="0" applyNumberFormat="1" applyFont="1" applyFill="1" applyBorder="1"/>
    <xf numFmtId="0" fontId="0" fillId="3" borderId="1" xfId="0" applyFill="1" applyBorder="1"/>
    <xf numFmtId="164" fontId="0" fillId="3" borderId="0" xfId="0" applyNumberFormat="1" applyFont="1" applyFill="1" applyBorder="1" applyAlignment="1">
      <alignment horizontal="right"/>
    </xf>
    <xf numFmtId="164" fontId="16" fillId="3" borderId="0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169" fontId="0" fillId="3" borderId="4" xfId="0" applyNumberFormat="1" applyFill="1" applyBorder="1"/>
    <xf numFmtId="169" fontId="0" fillId="3" borderId="3" xfId="0" applyNumberFormat="1" applyFill="1" applyBorder="1"/>
    <xf numFmtId="164" fontId="0" fillId="3" borderId="3" xfId="0" applyNumberFormat="1" applyFill="1" applyBorder="1" applyAlignment="1">
      <alignment horizontal="right"/>
    </xf>
    <xf numFmtId="166" fontId="0" fillId="3" borderId="3" xfId="0" applyNumberFormat="1" applyFill="1" applyBorder="1" applyAlignment="1">
      <alignment horizontal="right"/>
    </xf>
    <xf numFmtId="166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164" fontId="0" fillId="3" borderId="0" xfId="0" applyNumberFormat="1" applyFill="1" applyBorder="1"/>
    <xf numFmtId="170" fontId="0" fillId="0" borderId="0" xfId="0" applyNumberForma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0" fillId="3" borderId="0" xfId="0" applyFont="1" applyFill="1" applyBorder="1"/>
    <xf numFmtId="169" fontId="0" fillId="2" borderId="0" xfId="0" applyNumberFormat="1" applyFill="1" applyBorder="1"/>
    <xf numFmtId="169" fontId="0" fillId="3" borderId="0" xfId="0" applyNumberFormat="1" applyFill="1" applyBorder="1"/>
    <xf numFmtId="170" fontId="0" fillId="2" borderId="0" xfId="0" applyNumberFormat="1" applyFill="1" applyBorder="1"/>
    <xf numFmtId="169" fontId="0" fillId="2" borderId="3" xfId="0" applyNumberFormat="1" applyFill="1" applyBorder="1"/>
    <xf numFmtId="169" fontId="0" fillId="3" borderId="5" xfId="0" applyNumberFormat="1" applyFill="1" applyBorder="1"/>
    <xf numFmtId="169" fontId="0" fillId="0" borderId="5" xfId="0" applyNumberFormat="1" applyBorder="1"/>
    <xf numFmtId="169" fontId="0" fillId="0" borderId="3" xfId="0" applyNumberFormat="1" applyBorder="1"/>
    <xf numFmtId="0" fontId="1" fillId="2" borderId="0" xfId="0" applyFont="1" applyFill="1" applyBorder="1"/>
    <xf numFmtId="169" fontId="0" fillId="0" borderId="0" xfId="0" applyNumberFormat="1" applyBorder="1"/>
    <xf numFmtId="0" fontId="2" fillId="2" borderId="0" xfId="0" applyFont="1" applyFill="1" applyAlignment="1"/>
    <xf numFmtId="0" fontId="2" fillId="2" borderId="15" xfId="0" applyFont="1" applyFill="1" applyBorder="1" applyAlignment="1">
      <alignment horizontal="center"/>
    </xf>
    <xf numFmtId="43" fontId="3" fillId="2" borderId="0" xfId="0" applyNumberFormat="1" applyFont="1" applyFill="1"/>
    <xf numFmtId="0" fontId="16" fillId="2" borderId="0" xfId="0" applyFont="1" applyFill="1"/>
    <xf numFmtId="0" fontId="16" fillId="2" borderId="0" xfId="0" applyFont="1" applyFill="1" applyBorder="1"/>
    <xf numFmtId="168" fontId="0" fillId="0" borderId="0" xfId="3" applyNumberFormat="1" applyFont="1"/>
    <xf numFmtId="168" fontId="0" fillId="2" borderId="0" xfId="0" applyNumberFormat="1" applyFill="1"/>
    <xf numFmtId="166" fontId="0" fillId="2" borderId="0" xfId="1" applyNumberFormat="1" applyFont="1" applyFill="1"/>
    <xf numFmtId="166" fontId="0" fillId="0" borderId="0" xfId="1" applyNumberFormat="1" applyFont="1"/>
    <xf numFmtId="165" fontId="0" fillId="0" borderId="0" xfId="0" applyNumberFormat="1"/>
    <xf numFmtId="0" fontId="1" fillId="2" borderId="15" xfId="0" applyFont="1" applyFill="1" applyBorder="1"/>
    <xf numFmtId="165" fontId="1" fillId="2" borderId="15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0" fontId="0" fillId="2" borderId="0" xfId="0" applyFont="1" applyFill="1"/>
    <xf numFmtId="166" fontId="0" fillId="3" borderId="3" xfId="0" applyNumberFormat="1" applyFont="1" applyFill="1" applyBorder="1" applyAlignment="1">
      <alignment wrapText="1"/>
    </xf>
    <xf numFmtId="0" fontId="16" fillId="3" borderId="3" xfId="0" applyFont="1" applyFill="1" applyBorder="1" applyAlignment="1">
      <alignment horizontal="left" vertical="center" wrapText="1" indent="1"/>
    </xf>
    <xf numFmtId="0" fontId="18" fillId="3" borderId="3" xfId="0" applyFont="1" applyFill="1" applyBorder="1" applyAlignment="1">
      <alignment horizontal="left" wrapText="1"/>
    </xf>
    <xf numFmtId="0" fontId="16" fillId="3" borderId="3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 wrapText="1" indent="1"/>
    </xf>
    <xf numFmtId="0" fontId="16" fillId="3" borderId="3" xfId="0" applyFont="1" applyFill="1" applyBorder="1" applyAlignment="1">
      <alignment horizontal="left" vertical="top" wrapText="1" indent="1"/>
    </xf>
    <xf numFmtId="4" fontId="16" fillId="2" borderId="0" xfId="0" applyNumberFormat="1" applyFont="1" applyFill="1"/>
    <xf numFmtId="164" fontId="16" fillId="2" borderId="0" xfId="0" applyNumberFormat="1" applyFont="1" applyFill="1"/>
    <xf numFmtId="168" fontId="16" fillId="2" borderId="0" xfId="0" applyNumberFormat="1" applyFont="1" applyFill="1"/>
    <xf numFmtId="168" fontId="2" fillId="2" borderId="0" xfId="0" applyNumberFormat="1" applyFont="1" applyFill="1"/>
    <xf numFmtId="168" fontId="3" fillId="2" borderId="0" xfId="0" applyNumberFormat="1" applyFont="1" applyFill="1"/>
    <xf numFmtId="166" fontId="3" fillId="2" borderId="0" xfId="1" applyNumberFormat="1" applyFont="1" applyFill="1"/>
    <xf numFmtId="0" fontId="1" fillId="0" borderId="15" xfId="0" applyNumberFormat="1" applyFont="1" applyFill="1" applyBorder="1" applyAlignment="1">
      <alignment horizontal="right"/>
    </xf>
    <xf numFmtId="0" fontId="1" fillId="0" borderId="18" xfId="0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horizontal="left"/>
    </xf>
    <xf numFmtId="0" fontId="1" fillId="0" borderId="16" xfId="0" applyFont="1" applyFill="1" applyBorder="1" applyAlignment="1" applyProtection="1">
      <alignment horizontal="right"/>
      <protection locked="0"/>
    </xf>
    <xf numFmtId="0" fontId="1" fillId="0" borderId="0" xfId="0" applyFont="1" applyFill="1" applyAlignment="1">
      <alignment horizontal="right"/>
    </xf>
    <xf numFmtId="0" fontId="1" fillId="0" borderId="15" xfId="0" applyFont="1" applyFill="1" applyBorder="1" applyAlignment="1">
      <alignment horizontal="right"/>
    </xf>
    <xf numFmtId="14" fontId="0" fillId="0" borderId="0" xfId="0" applyNumberFormat="1"/>
    <xf numFmtId="0" fontId="0" fillId="0" borderId="1" xfId="0" applyFill="1" applyBorder="1"/>
    <xf numFmtId="0" fontId="0" fillId="0" borderId="0" xfId="0" applyFill="1"/>
    <xf numFmtId="2" fontId="16" fillId="0" borderId="0" xfId="0" applyNumberFormat="1" applyFont="1" applyFill="1" applyBorder="1" applyAlignment="1">
      <alignment horizontal="right"/>
    </xf>
    <xf numFmtId="2" fontId="0" fillId="0" borderId="0" xfId="0" applyNumberFormat="1" applyFill="1"/>
    <xf numFmtId="164" fontId="16" fillId="0" borderId="4" xfId="0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wrapText="1"/>
    </xf>
    <xf numFmtId="0" fontId="1" fillId="0" borderId="15" xfId="0" applyFont="1" applyFill="1" applyBorder="1" applyAlignment="1">
      <alignment horizontal="right" wrapText="1"/>
    </xf>
    <xf numFmtId="1" fontId="1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right"/>
    </xf>
    <xf numFmtId="17" fontId="1" fillId="0" borderId="0" xfId="0" quotePrefix="1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/>
    <xf numFmtId="0" fontId="2" fillId="2" borderId="3" xfId="0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1" fillId="2" borderId="17" xfId="0" applyFont="1" applyFill="1" applyBorder="1"/>
    <xf numFmtId="4" fontId="1" fillId="2" borderId="17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wrapText="1"/>
    </xf>
    <xf numFmtId="164" fontId="3" fillId="3" borderId="2" xfId="0" applyNumberFormat="1" applyFont="1" applyFill="1" applyBorder="1" applyAlignment="1">
      <alignment wrapText="1"/>
    </xf>
    <xf numFmtId="0" fontId="3" fillId="3" borderId="3" xfId="0" applyFont="1" applyFill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9" fillId="0" borderId="15" xfId="0" applyFont="1" applyBorder="1"/>
    <xf numFmtId="0" fontId="13" fillId="0" borderId="0" xfId="0" applyFont="1"/>
    <xf numFmtId="0" fontId="20" fillId="0" borderId="0" xfId="0" applyFont="1"/>
    <xf numFmtId="17" fontId="20" fillId="0" borderId="0" xfId="0" quotePrefix="1" applyNumberFormat="1" applyFont="1"/>
    <xf numFmtId="0" fontId="0" fillId="0" borderId="16" xfId="0" applyBorder="1"/>
    <xf numFmtId="0" fontId="0" fillId="0" borderId="0" xfId="0" applyAlignment="1">
      <alignment horizontal="center"/>
    </xf>
    <xf numFmtId="0" fontId="22" fillId="0" borderId="0" xfId="5" applyAlignment="1">
      <alignment horizontal="center"/>
    </xf>
    <xf numFmtId="0" fontId="19" fillId="0" borderId="15" xfId="0" applyFont="1" applyBorder="1" applyAlignment="1">
      <alignment horizontal="center"/>
    </xf>
    <xf numFmtId="0" fontId="23" fillId="0" borderId="0" xfId="0" applyFont="1"/>
    <xf numFmtId="0" fontId="22" fillId="2" borderId="0" xfId="5" applyFill="1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23" fillId="0" borderId="0" xfId="0" applyFont="1" applyBorder="1"/>
    <xf numFmtId="0" fontId="23" fillId="0" borderId="26" xfId="0" applyFont="1" applyBorder="1"/>
    <xf numFmtId="0" fontId="23" fillId="0" borderId="25" xfId="0" applyFont="1" applyBorder="1"/>
    <xf numFmtId="0" fontId="13" fillId="0" borderId="2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5" xfId="0" applyFont="1" applyBorder="1" applyAlignment="1">
      <alignment horizontal="center" vertical="center" wrapText="1"/>
    </xf>
    <xf numFmtId="169" fontId="0" fillId="0" borderId="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25" fillId="0" borderId="0" xfId="0" applyFont="1"/>
    <xf numFmtId="1" fontId="25" fillId="0" borderId="0" xfId="0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26" fillId="0" borderId="0" xfId="0" applyFont="1"/>
    <xf numFmtId="166" fontId="0" fillId="0" borderId="0" xfId="1" applyNumberFormat="1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166" fontId="0" fillId="0" borderId="0" xfId="0" applyNumberFormat="1"/>
    <xf numFmtId="166" fontId="0" fillId="0" borderId="0" xfId="1" applyNumberFormat="1" applyFont="1" applyAlignment="1">
      <alignment horizontal="center"/>
    </xf>
    <xf numFmtId="164" fontId="0" fillId="0" borderId="26" xfId="0" applyNumberFormat="1" applyBorder="1" applyAlignment="1">
      <alignment horizontal="center" wrapText="1"/>
    </xf>
    <xf numFmtId="168" fontId="0" fillId="0" borderId="0" xfId="0" applyNumberFormat="1" applyBorder="1" applyAlignment="1">
      <alignment horizontal="center"/>
    </xf>
    <xf numFmtId="166" fontId="0" fillId="0" borderId="26" xfId="1" applyNumberFormat="1" applyFont="1" applyBorder="1" applyAlignment="1">
      <alignment horizontal="center"/>
    </xf>
    <xf numFmtId="0" fontId="0" fillId="0" borderId="4" xfId="0" applyFont="1" applyBorder="1"/>
    <xf numFmtId="0" fontId="0" fillId="0" borderId="3" xfId="0" applyFont="1" applyBorder="1"/>
    <xf numFmtId="0" fontId="15" fillId="0" borderId="3" xfId="0" applyFont="1" applyBorder="1"/>
    <xf numFmtId="0" fontId="0" fillId="0" borderId="9" xfId="0" applyBorder="1"/>
    <xf numFmtId="0" fontId="16" fillId="2" borderId="14" xfId="0" applyFont="1" applyFill="1" applyBorder="1"/>
    <xf numFmtId="168" fontId="3" fillId="2" borderId="3" xfId="0" applyNumberFormat="1" applyFont="1" applyFill="1" applyBorder="1"/>
    <xf numFmtId="166" fontId="3" fillId="2" borderId="3" xfId="1" applyNumberFormat="1" applyFont="1" applyFill="1" applyBorder="1"/>
    <xf numFmtId="168" fontId="0" fillId="2" borderId="3" xfId="0" applyNumberFormat="1" applyFont="1" applyFill="1" applyBorder="1"/>
    <xf numFmtId="166" fontId="12" fillId="2" borderId="3" xfId="1" applyNumberFormat="1" applyFont="1" applyFill="1" applyBorder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/>
    <xf numFmtId="169" fontId="0" fillId="3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166" fontId="0" fillId="3" borderId="0" xfId="0" applyNumberFormat="1" applyFill="1" applyAlignment="1">
      <alignment horizontal="right"/>
    </xf>
    <xf numFmtId="169" fontId="0" fillId="3" borderId="3" xfId="0" applyNumberFormat="1" applyFill="1" applyBorder="1" applyAlignment="1">
      <alignment horizontal="right"/>
    </xf>
    <xf numFmtId="0" fontId="0" fillId="0" borderId="3" xfId="0" applyBorder="1"/>
    <xf numFmtId="166" fontId="0" fillId="0" borderId="3" xfId="0" applyNumberFormat="1" applyBorder="1" applyAlignment="1">
      <alignment horizontal="right"/>
    </xf>
    <xf numFmtId="17" fontId="13" fillId="0" borderId="0" xfId="0" applyNumberFormat="1" applyFont="1" applyAlignment="1">
      <alignment horizontal="center" wrapText="1"/>
    </xf>
    <xf numFmtId="3" fontId="0" fillId="0" borderId="0" xfId="1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0" fontId="21" fillId="0" borderId="0" xfId="0" applyFont="1" applyAlignment="1">
      <alignment horizontal="left"/>
    </xf>
    <xf numFmtId="0" fontId="24" fillId="4" borderId="22" xfId="0" applyFont="1" applyFill="1" applyBorder="1" applyAlignment="1">
      <alignment horizontal="left"/>
    </xf>
    <xf numFmtId="0" fontId="24" fillId="4" borderId="23" xfId="0" applyFont="1" applyFill="1" applyBorder="1" applyAlignment="1">
      <alignment horizontal="left"/>
    </xf>
    <xf numFmtId="0" fontId="24" fillId="4" borderId="24" xfId="0" applyFont="1" applyFill="1" applyBorder="1" applyAlignment="1">
      <alignment horizontal="left"/>
    </xf>
    <xf numFmtId="0" fontId="1" fillId="4" borderId="0" xfId="0" applyFont="1" applyFill="1" applyAlignment="1">
      <alignment horizontal="center"/>
    </xf>
    <xf numFmtId="166" fontId="0" fillId="0" borderId="0" xfId="1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8" fontId="1" fillId="2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</cellXfs>
  <cellStyles count="6">
    <cellStyle name="Comma" xfId="2" builtinId="3"/>
    <cellStyle name="Currency" xfId="3" builtinId="4"/>
    <cellStyle name="Hyperlink" xfId="5" builtinId="8"/>
    <cellStyle name="Normal" xfId="0" builtinId="0"/>
    <cellStyle name="Normal 2" xfId="4"/>
    <cellStyle name="Percent" xfId="1" builtinId="5"/>
  </cellStyles>
  <dxfs count="0"/>
  <tableStyles count="0" defaultTableStyle="TableStyleMedium9" defaultPivotStyle="PivotStyleLight16"/>
  <colors>
    <mruColors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ihsmarkit.com/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4038600</xdr:colOff>
      <xdr:row>1</xdr:row>
      <xdr:rowOff>19050</xdr:rowOff>
    </xdr:from>
    <xdr:to>
      <xdr:col>2</xdr:col>
      <xdr:colOff>5074382</xdr:colOff>
      <xdr:row>6</xdr:row>
      <xdr:rowOff>89220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209550"/>
          <a:ext cx="1035782" cy="102267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1</xdr:row>
      <xdr:rowOff>38100</xdr:rowOff>
    </xdr:from>
    <xdr:to>
      <xdr:col>2</xdr:col>
      <xdr:colOff>914400</xdr:colOff>
      <xdr:row>4</xdr:row>
      <xdr:rowOff>152400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28600"/>
          <a:ext cx="195262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showGridLines="0" workbookViewId="0">
      <selection activeCell="C6" sqref="C6"/>
    </sheetView>
  </sheetViews>
  <sheetFormatPr baseColWidth="10" defaultColWidth="8.83203125" defaultRowHeight="15" x14ac:dyDescent="0.2"/>
  <cols>
    <col min="1" max="1" width="5.6640625" customWidth="1"/>
    <col min="2" max="2" width="14.5" customWidth="1"/>
    <col min="3" max="3" width="79.1640625" customWidth="1"/>
  </cols>
  <sheetData>
    <row r="2" spans="2:3" s="110" customFormat="1" x14ac:dyDescent="0.2"/>
    <row r="3" spans="2:3" s="110" customFormat="1" x14ac:dyDescent="0.2"/>
    <row r="4" spans="2:3" s="110" customFormat="1" x14ac:dyDescent="0.2"/>
    <row r="5" spans="2:3" s="110" customFormat="1" x14ac:dyDescent="0.2"/>
    <row r="6" spans="2:3" s="110" customFormat="1" x14ac:dyDescent="0.2"/>
    <row r="7" spans="2:3" s="110" customFormat="1" ht="21" x14ac:dyDescent="0.25">
      <c r="B7" s="198" t="s">
        <v>886</v>
      </c>
    </row>
    <row r="8" spans="2:3" s="110" customFormat="1" ht="21" x14ac:dyDescent="0.25">
      <c r="B8" s="199" t="s">
        <v>1323</v>
      </c>
    </row>
    <row r="9" spans="2:3" s="110" customFormat="1" x14ac:dyDescent="0.2"/>
    <row r="10" spans="2:3" s="110" customFormat="1" ht="19" x14ac:dyDescent="0.25">
      <c r="B10" s="251" t="s">
        <v>882</v>
      </c>
      <c r="C10" s="251"/>
    </row>
    <row r="11" spans="2:3" ht="17" thickBot="1" x14ac:dyDescent="0.25">
      <c r="B11" s="203" t="s">
        <v>869</v>
      </c>
      <c r="C11" s="196" t="s">
        <v>870</v>
      </c>
    </row>
    <row r="12" spans="2:3" x14ac:dyDescent="0.2">
      <c r="B12" s="202" t="s">
        <v>857</v>
      </c>
      <c r="C12" t="s">
        <v>871</v>
      </c>
    </row>
    <row r="13" spans="2:3" x14ac:dyDescent="0.2">
      <c r="B13" s="202" t="s">
        <v>858</v>
      </c>
      <c r="C13" t="s">
        <v>872</v>
      </c>
    </row>
    <row r="14" spans="2:3" x14ac:dyDescent="0.2">
      <c r="B14" s="202" t="s">
        <v>859</v>
      </c>
      <c r="C14" t="s">
        <v>873</v>
      </c>
    </row>
    <row r="15" spans="2:3" x14ac:dyDescent="0.2">
      <c r="B15" s="202" t="s">
        <v>860</v>
      </c>
      <c r="C15" t="s">
        <v>874</v>
      </c>
    </row>
    <row r="16" spans="2:3" x14ac:dyDescent="0.2">
      <c r="B16" s="202" t="s">
        <v>861</v>
      </c>
      <c r="C16" t="s">
        <v>875</v>
      </c>
    </row>
    <row r="17" spans="2:4" x14ac:dyDescent="0.2">
      <c r="B17" s="202" t="s">
        <v>862</v>
      </c>
      <c r="C17" t="s">
        <v>876</v>
      </c>
    </row>
    <row r="18" spans="2:4" s="110" customFormat="1" x14ac:dyDescent="0.2">
      <c r="B18" s="202" t="s">
        <v>1304</v>
      </c>
      <c r="C18" s="110" t="s">
        <v>883</v>
      </c>
    </row>
    <row r="19" spans="2:4" x14ac:dyDescent="0.2">
      <c r="B19" s="202" t="s">
        <v>863</v>
      </c>
      <c r="C19" s="110" t="s">
        <v>877</v>
      </c>
      <c r="D19" s="110"/>
    </row>
    <row r="20" spans="2:4" x14ac:dyDescent="0.2">
      <c r="B20" s="202" t="s">
        <v>864</v>
      </c>
      <c r="C20" t="s">
        <v>878</v>
      </c>
    </row>
    <row r="21" spans="2:4" x14ac:dyDescent="0.2">
      <c r="B21" s="202" t="s">
        <v>865</v>
      </c>
      <c r="C21" t="s">
        <v>879</v>
      </c>
    </row>
    <row r="22" spans="2:4" x14ac:dyDescent="0.2">
      <c r="B22" s="202" t="s">
        <v>866</v>
      </c>
      <c r="C22" t="s">
        <v>880</v>
      </c>
    </row>
    <row r="23" spans="2:4" x14ac:dyDescent="0.2">
      <c r="B23" s="202" t="s">
        <v>867</v>
      </c>
      <c r="C23" t="s">
        <v>881</v>
      </c>
    </row>
    <row r="24" spans="2:4" ht="16" thickBot="1" x14ac:dyDescent="0.25">
      <c r="B24" s="202" t="s">
        <v>868</v>
      </c>
      <c r="C24" t="s">
        <v>1302</v>
      </c>
    </row>
    <row r="25" spans="2:4" x14ac:dyDescent="0.2">
      <c r="B25" s="200"/>
      <c r="C25" s="200"/>
    </row>
  </sheetData>
  <mergeCells count="1">
    <mergeCell ref="B10:C10"/>
  </mergeCells>
  <hyperlinks>
    <hyperlink ref="B12" location="Table1!A1" tooltip="Table1" display="Table1"/>
    <hyperlink ref="B13" location="Table2!A1" tooltip="Table2" display="Table2"/>
    <hyperlink ref="B14" location="Table3!A1" tooltip="Table3" display="Table3"/>
    <hyperlink ref="B15" location="Table4!A1" tooltip="Table4" display="Table4"/>
    <hyperlink ref="B16" location="Table5!A1" tooltip="Table5" display="Table5"/>
    <hyperlink ref="B17" location="Table7!A1" tooltip="Table6" display="Table6"/>
    <hyperlink ref="B18" location="Contents!A1" tooltip="Table6b" display="Table6b"/>
    <hyperlink ref="B19" location="Table8!A1" tooltip="Table7" display="Table7"/>
    <hyperlink ref="B20" location="Table9!A1" tooltip="Table8" display="Table8"/>
    <hyperlink ref="B21" location="Table10!A1" tooltip="Table9" display="Table9"/>
    <hyperlink ref="B22" location="Table11!A1" tooltip="Table10" display="Table10"/>
    <hyperlink ref="B23" location="Table12!A1" tooltip="Table11" display="Table11"/>
    <hyperlink ref="B24" location="Contents!A1" tooltip="Table12" display="Table12"/>
  </hyperlink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showGridLines="0" workbookViewId="0">
      <selection activeCell="D2" sqref="D2:H2"/>
    </sheetView>
  </sheetViews>
  <sheetFormatPr baseColWidth="10" defaultColWidth="8.83203125" defaultRowHeight="15" x14ac:dyDescent="0.2"/>
  <cols>
    <col min="1" max="1" width="3.5" customWidth="1"/>
    <col min="2" max="2" width="8.6640625" customWidth="1"/>
    <col min="3" max="3" width="50.6640625" customWidth="1"/>
    <col min="4" max="4" width="10.33203125" customWidth="1"/>
    <col min="5" max="5" width="10.6640625" customWidth="1"/>
    <col min="6" max="6" width="9.1640625" customWidth="1"/>
    <col min="7" max="7" width="9.33203125" customWidth="1"/>
    <col min="8" max="8" width="9.5" customWidth="1"/>
    <col min="9" max="9" width="3" customWidth="1"/>
    <col min="10" max="10" width="51.33203125" bestFit="1" customWidth="1"/>
  </cols>
  <sheetData>
    <row r="1" spans="2:13" ht="16" thickBot="1" x14ac:dyDescent="0.25"/>
    <row r="2" spans="2:13" s="110" customFormat="1" ht="16" thickBot="1" x14ac:dyDescent="0.25">
      <c r="B2" s="255" t="s">
        <v>887</v>
      </c>
      <c r="C2" s="255"/>
      <c r="D2" s="252" t="s">
        <v>895</v>
      </c>
      <c r="E2" s="253"/>
      <c r="F2" s="253"/>
      <c r="G2" s="253"/>
      <c r="H2" s="254"/>
    </row>
    <row r="3" spans="2:13" s="110" customFormat="1" x14ac:dyDescent="0.2"/>
    <row r="4" spans="2:13" s="110" customFormat="1" x14ac:dyDescent="0.2">
      <c r="B4" s="207"/>
      <c r="C4" s="207"/>
      <c r="D4" s="212">
        <f>Table1!C4</f>
        <v>2017</v>
      </c>
      <c r="E4" s="212">
        <f>Table1!D4</f>
        <v>2018</v>
      </c>
      <c r="F4" s="212">
        <f>Table1!E4</f>
        <v>2019</v>
      </c>
      <c r="G4" s="212">
        <f>Table1!F4</f>
        <v>2020</v>
      </c>
      <c r="H4" s="212">
        <f>Table9!F4</f>
        <v>2021</v>
      </c>
    </row>
    <row r="5" spans="2:13" x14ac:dyDescent="0.2">
      <c r="B5" s="209" t="s">
        <v>857</v>
      </c>
      <c r="C5" s="206" t="s">
        <v>1233</v>
      </c>
      <c r="D5" s="227">
        <f>INDEX(Table1!C$5:C$385,MATCH($D$2,Table1!$B$5:$B$385,0))</f>
        <v>7.1096000000000004</v>
      </c>
      <c r="E5" s="227">
        <f>INDEX(Table1!D$5:D$385,MATCH($D$2,Table1!$B$5:$B$385,0))</f>
        <v>7.7012</v>
      </c>
      <c r="F5" s="227">
        <f>INDEX(Table1!E$5:E$385,MATCH($D$2,Table1!$B$5:$B$385,0))</f>
        <v>8.0609000000000002</v>
      </c>
      <c r="G5" s="227">
        <f>INDEX(Table1!F$5:F$385,MATCH($D$2,Table1!$B$5:$B$385,0))</f>
        <v>8.4124999999999996</v>
      </c>
      <c r="H5" s="215" t="s">
        <v>888</v>
      </c>
      <c r="J5" s="217" t="str">
        <f>"GMP Rank in "&amp;RIGHT(Table1!A4,4)&amp; " (out of " &amp;COUNTA(msa_list) &amp;"):"</f>
        <v>GMP Rank in 2018 (out of 381):</v>
      </c>
      <c r="K5" s="218">
        <f>INDEX(Table1!A$5:A$385,MATCH($D$2,Table1!$B$5:$B$385,0))</f>
        <v>243</v>
      </c>
    </row>
    <row r="6" spans="2:13" x14ac:dyDescent="0.2">
      <c r="B6" s="209" t="s">
        <v>863</v>
      </c>
      <c r="C6" s="206" t="s">
        <v>877</v>
      </c>
      <c r="D6" s="201" t="s">
        <v>888</v>
      </c>
      <c r="E6" s="222">
        <f>INDEX(Table7!C$6:C$386,MATCH($D$2,Table7!$B$6:$B$386,0))/100</f>
        <v>1.77E-2</v>
      </c>
      <c r="F6" s="222">
        <f>INDEX(Table7!D$6:D$386,MATCH($D$2,Table7!$B$6:$B$386,0))/100</f>
        <v>5.4000000000000003E-3</v>
      </c>
      <c r="G6" s="222">
        <f>INDEX(Table7!E$6:E$386,MATCH($D$2,Table7!$B$6:$B$386,0))/100</f>
        <v>6.0000000000000001E-3</v>
      </c>
      <c r="H6" s="215" t="s">
        <v>888</v>
      </c>
      <c r="J6" s="217" t="str">
        <f>"Rank of Employment Growth in " &amp; Table7!C5 &amp; ":"</f>
        <v>Rank of Employment Growth in 2018:</v>
      </c>
      <c r="K6" s="218">
        <f>INDEX(Table7!$A$6:$A$386,MATCH($D$2,Table7!$B$6:$B$386,0))</f>
        <v>120</v>
      </c>
    </row>
    <row r="7" spans="2:13" s="110" customFormat="1" x14ac:dyDescent="0.2">
      <c r="B7" s="209" t="s">
        <v>863</v>
      </c>
      <c r="C7" s="206" t="s">
        <v>889</v>
      </c>
      <c r="D7" s="201" t="s">
        <v>888</v>
      </c>
      <c r="E7" s="219">
        <f>INDEX(Table7!C$6:C$386,MATCH($D$2,Table7!$B$6:$B$386,0))*1000</f>
        <v>1770</v>
      </c>
      <c r="F7" s="219">
        <f>INDEX(Table7!D$6:D$386,MATCH($D$2,Table7!$B$6:$B$386,0))*1000</f>
        <v>540</v>
      </c>
      <c r="G7" s="219">
        <f>INDEX(Table7!E$6:E$386,MATCH($D$2,Table7!$B$6:$B$386,0))*1000</f>
        <v>600</v>
      </c>
      <c r="H7" s="215" t="s">
        <v>888</v>
      </c>
      <c r="J7" s="217"/>
      <c r="K7" s="218"/>
    </row>
    <row r="8" spans="2:13" x14ac:dyDescent="0.2">
      <c r="B8" s="209" t="s">
        <v>865</v>
      </c>
      <c r="C8" s="206" t="s">
        <v>1230</v>
      </c>
      <c r="D8" s="222">
        <f>INDEX(Table9!B$5:B$385,MATCH($D$2,Table9!$A$5:$A$385,0))/100</f>
        <v>3.5000000000000003E-2</v>
      </c>
      <c r="E8" s="222">
        <f>INDEX(Table9!C$5:C$385,MATCH($D$2,Table9!$A$5:$A$385,0))/100</f>
        <v>3.2599999999999997E-2</v>
      </c>
      <c r="F8" s="222">
        <f>INDEX(Table9!D$5:D$385,MATCH($D$2,Table9!$A$5:$A$385,0))/100</f>
        <v>3.0299999999999997E-2</v>
      </c>
      <c r="G8" s="222">
        <f>INDEX(Table9!E$5:E$385,MATCH($D$2,Table9!$A$5:$A$385,0))/100</f>
        <v>3.1400000000000004E-2</v>
      </c>
      <c r="H8" s="222">
        <f>INDEX(Table9!F$5:F$385,MATCH($D$2,Table9!$A$5:$A$385,0))/100</f>
        <v>3.3000000000000002E-2</v>
      </c>
      <c r="J8" s="217" t="str">
        <f>"Rank by " &amp; Table9!$C$4 &amp; "Q4 Rate:"</f>
        <v>Rank by 2018Q4 Rate:</v>
      </c>
      <c r="K8" s="218">
        <f>MATCH($D$2,Table9!$A$5:$A$385,0)</f>
        <v>273</v>
      </c>
    </row>
    <row r="9" spans="2:13" s="110" customFormat="1" x14ac:dyDescent="0.2">
      <c r="B9" s="210" t="s">
        <v>867</v>
      </c>
      <c r="C9" s="208" t="s">
        <v>1231</v>
      </c>
      <c r="D9" s="216" t="s">
        <v>888</v>
      </c>
      <c r="E9" s="228">
        <f>INDEX(Table11!B$5:B$545,MATCH($D$2,Table11!$A$5:$A$545,0))/100</f>
        <v>3.3000000000000002E-2</v>
      </c>
      <c r="F9" s="228">
        <f>INDEX(Table11!C$5:C$545,MATCH($D$2,Table11!$A$5:$A$545,0))/100</f>
        <v>3.3000000000000002E-2</v>
      </c>
      <c r="G9" s="216" t="s">
        <v>888</v>
      </c>
      <c r="H9" s="216" t="s">
        <v>888</v>
      </c>
      <c r="M9" s="221"/>
    </row>
    <row r="10" spans="2:13" s="110" customFormat="1" x14ac:dyDescent="0.2">
      <c r="B10" s="204"/>
    </row>
    <row r="11" spans="2:13" s="110" customFormat="1" x14ac:dyDescent="0.2">
      <c r="B11" s="204" t="s">
        <v>861</v>
      </c>
      <c r="C11" t="str">
        <f>"Projected Real Average Annual GMP Growth: " &amp;Table5!$C$4 &amp; "-" &amp; Table5!$D$4</f>
        <v>Projected Real Average Annual GMP Growth: 2018-2024</v>
      </c>
      <c r="D11" s="256">
        <f>INDEX(Table5!$E$6:$E$386,MATCH($D$2,Table5!$B$6:$B$386,0))/100</f>
        <v>9.9600000000000001E-3</v>
      </c>
      <c r="E11" s="256"/>
      <c r="F11" s="256"/>
      <c r="G11" s="256"/>
      <c r="H11" s="256"/>
      <c r="J11" s="217" t="s">
        <v>890</v>
      </c>
      <c r="K11" s="218">
        <f>INDEX(Table5!$A$6:$A$386,MATCH($D$2,Table5!$B$6:$B$386,0))</f>
        <v>322</v>
      </c>
    </row>
    <row r="12" spans="2:13" x14ac:dyDescent="0.2">
      <c r="B12" s="204" t="s">
        <v>862</v>
      </c>
      <c r="C12" t="str">
        <f>"Gross Metropolitan Product as a Share of GSP: " &amp; LEFT(Table6!$C$4,4)</f>
        <v>Gross Metropolitan Product as a Share of GSP: 2018</v>
      </c>
      <c r="D12" s="256">
        <f>INDEX(Table6!$D$6:$D$544,MATCH($D$2,Table6!$B$6:$B$544,0))</f>
        <v>4.3367581814695551E-3</v>
      </c>
      <c r="E12" s="256"/>
      <c r="F12" s="256"/>
      <c r="G12" s="256"/>
      <c r="H12" s="256"/>
    </row>
    <row r="13" spans="2:13" x14ac:dyDescent="0.2">
      <c r="B13" s="208"/>
      <c r="C13" s="208"/>
      <c r="D13" s="208"/>
      <c r="E13" s="208"/>
      <c r="F13" s="208"/>
      <c r="G13" s="208"/>
      <c r="H13" s="208"/>
    </row>
    <row r="14" spans="2:13" s="110" customFormat="1" x14ac:dyDescent="0.2">
      <c r="B14" s="204"/>
    </row>
    <row r="15" spans="2:13" s="110" customFormat="1" x14ac:dyDescent="0.2">
      <c r="B15" s="204"/>
      <c r="D15" s="213" t="str">
        <f>Table8!C3 &amp; Table8!C4</f>
        <v>2015-2017</v>
      </c>
      <c r="E15" s="213">
        <f>Table8!D4</f>
        <v>2018</v>
      </c>
      <c r="F15" s="213">
        <f>Table8!E4</f>
        <v>2019</v>
      </c>
      <c r="G15" s="213">
        <f>Table8!F4</f>
        <v>2020</v>
      </c>
    </row>
    <row r="16" spans="2:13" x14ac:dyDescent="0.2">
      <c r="B16" s="204" t="s">
        <v>864</v>
      </c>
      <c r="C16" t="s">
        <v>1232</v>
      </c>
      <c r="D16" s="225">
        <f>INDEX(Table8!C$5:C$388,MATCH($D$2,Table8!$B$5:$B$388,0))/100</f>
        <v>1.4999999999999999E-2</v>
      </c>
      <c r="E16" s="225">
        <f>INDEX(Table8!D$5:D$388,MATCH($D$2,Table8!$B$5:$B$388,0))/100</f>
        <v>3.2799999999999996E-2</v>
      </c>
      <c r="F16" s="225">
        <f>INDEX(Table8!E$5:E$388,MATCH($D$2,Table8!$B$5:$B$388,0))/100</f>
        <v>3.2599999999999997E-2</v>
      </c>
      <c r="G16" s="225">
        <f>INDEX(Table8!F$5:F$388,MATCH($D$2,Table8!$B$5:$B$388,0))/100</f>
        <v>-4.0000000000000001E-3</v>
      </c>
      <c r="J16" s="217" t="str">
        <f>Table8!A7 &amp; ":"</f>
        <v>Ranked by 2017 2-Year Average Annual Percent Change:</v>
      </c>
      <c r="K16" s="218">
        <f>INDEX(Table8!A$5:A$388,MATCH($D$2,Table8!$B$5:$B$388,0))</f>
        <v>176</v>
      </c>
    </row>
    <row r="17" spans="2:8" s="110" customFormat="1" x14ac:dyDescent="0.2">
      <c r="B17" s="209"/>
    </row>
    <row r="18" spans="2:8" s="110" customFormat="1" ht="45" x14ac:dyDescent="0.2">
      <c r="B18" s="211"/>
      <c r="C18" s="207"/>
      <c r="D18" s="214" t="str">
        <f>Table10!B3&amp; " "&amp; Table10!B4</f>
        <v>Pre-Recession Peak</v>
      </c>
      <c r="E18" s="214" t="str">
        <f>Table10!$C$3 &amp; " " &amp; Table10!$C$4</f>
        <v>Job Losses (thous.)</v>
      </c>
      <c r="F18" s="214" t="str">
        <f>Table10!D4</f>
        <v>Decline (%)</v>
      </c>
      <c r="G18" s="214" t="str">
        <f>Table10!E3</f>
        <v>Return to Peak</v>
      </c>
      <c r="H18" s="207"/>
    </row>
    <row r="19" spans="2:8" x14ac:dyDescent="0.2">
      <c r="B19" s="210" t="s">
        <v>866</v>
      </c>
      <c r="C19" s="208" t="s">
        <v>880</v>
      </c>
      <c r="D19" s="216" t="str">
        <f>INDEX(Table10!B$5:B$385,MATCH($D$2,Table10!$A$5:$A$385,0))</f>
        <v>2008Q3</v>
      </c>
      <c r="E19" s="220">
        <f>INDEX(Table10!C$5:C$385,MATCH($D$2,Table10!$A$5:$A$385,0))</f>
        <v>-3</v>
      </c>
      <c r="F19" s="220">
        <f>INDEX(Table10!D$5:D$385,MATCH($D$2,Table10!$A$5:$A$385,0))</f>
        <v>-4.3923870000000003</v>
      </c>
      <c r="G19" s="226" t="str">
        <f>INDEX(Table10!E$5:E$385,MATCH($D$2,Table10!$A$5:$A$385,0))</f>
        <v>2017Q1</v>
      </c>
      <c r="H19" s="208"/>
    </row>
    <row r="20" spans="2:8" s="110" customFormat="1" ht="45" x14ac:dyDescent="0.2">
      <c r="B20" s="204"/>
      <c r="D20" s="247" t="str">
        <f>Table12!B3</f>
        <v>July 2019</v>
      </c>
      <c r="E20" s="247" t="str">
        <f>Table12!C3 &amp; " " &amp;Table12!C4</f>
        <v>Job Gains 2010-2019</v>
      </c>
      <c r="F20" s="247" t="str">
        <f>Table12!D3 &amp; " " &amp;Table12!D4</f>
        <v>Growth  (%)</v>
      </c>
      <c r="G20" s="247" t="str">
        <f>Table12!E3 &amp; " " &amp;Table12!E4</f>
        <v>Job Growth year ago</v>
      </c>
    </row>
    <row r="21" spans="2:8" s="110" customFormat="1" x14ac:dyDescent="0.2">
      <c r="B21" s="209" t="s">
        <v>868</v>
      </c>
      <c r="C21" s="206" t="s">
        <v>1301</v>
      </c>
      <c r="D21" s="248">
        <f>INDEX(Table12!B$5:B$385,MATCH($D$2,Table12!$A$5:$A$385,0))*1000</f>
        <v>70600</v>
      </c>
      <c r="E21" s="248">
        <f>INDEX(Table12!C$5:C$385,MATCH($D$2,Table12!$A$5:$A$385,0))*1000</f>
        <v>5500</v>
      </c>
      <c r="F21" s="222">
        <f>INDEX(Table12!D$5:D$385,MATCH($D$2,Table12!$A$5:$A$385,0))</f>
        <v>7.7899999999999997E-2</v>
      </c>
      <c r="G21" s="222">
        <f>INDEX(Table12!E$5:E$385,MATCH($D$2,Table12!$A$5:$A$385,0))</f>
        <v>8.6E-3</v>
      </c>
      <c r="H21" s="206"/>
    </row>
    <row r="22" spans="2:8" s="110" customFormat="1" x14ac:dyDescent="0.2">
      <c r="B22" s="210"/>
      <c r="C22" s="208"/>
      <c r="D22" s="208"/>
      <c r="E22" s="208"/>
      <c r="F22" s="208"/>
      <c r="G22" s="208"/>
      <c r="H22" s="208"/>
    </row>
  </sheetData>
  <mergeCells count="4">
    <mergeCell ref="D2:H2"/>
    <mergeCell ref="B2:C2"/>
    <mergeCell ref="D11:H11"/>
    <mergeCell ref="D12:H12"/>
  </mergeCells>
  <dataValidations count="1">
    <dataValidation type="list" allowBlank="1" showInputMessage="1" showErrorMessage="1" sqref="D2:H2">
      <formula1>msa_list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2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8.83203125" defaultRowHeight="15" x14ac:dyDescent="0.2"/>
  <cols>
    <col min="1" max="1" width="47.33203125" bestFit="1" customWidth="1"/>
  </cols>
  <sheetData>
    <row r="1" spans="1:1" s="110" customFormat="1" x14ac:dyDescent="0.2">
      <c r="A1" s="197" t="s">
        <v>884</v>
      </c>
    </row>
    <row r="2" spans="1:1" x14ac:dyDescent="0.2">
      <c r="A2" t="s">
        <v>895</v>
      </c>
    </row>
    <row r="3" spans="1:1" x14ac:dyDescent="0.2">
      <c r="A3" s="110" t="s">
        <v>896</v>
      </c>
    </row>
    <row r="4" spans="1:1" x14ac:dyDescent="0.2">
      <c r="A4" s="110" t="s">
        <v>897</v>
      </c>
    </row>
    <row r="5" spans="1:1" x14ac:dyDescent="0.2">
      <c r="A5" s="110" t="s">
        <v>898</v>
      </c>
    </row>
    <row r="6" spans="1:1" x14ac:dyDescent="0.2">
      <c r="A6" s="110" t="s">
        <v>899</v>
      </c>
    </row>
    <row r="7" spans="1:1" x14ac:dyDescent="0.2">
      <c r="A7" s="110" t="s">
        <v>900</v>
      </c>
    </row>
    <row r="8" spans="1:1" x14ac:dyDescent="0.2">
      <c r="A8" s="110" t="s">
        <v>901</v>
      </c>
    </row>
    <row r="9" spans="1:1" x14ac:dyDescent="0.2">
      <c r="A9" s="110" t="s">
        <v>809</v>
      </c>
    </row>
    <row r="10" spans="1:1" x14ac:dyDescent="0.2">
      <c r="A10" s="110" t="s">
        <v>902</v>
      </c>
    </row>
    <row r="11" spans="1:1" x14ac:dyDescent="0.2">
      <c r="A11" s="110" t="s">
        <v>903</v>
      </c>
    </row>
    <row r="12" spans="1:1" x14ac:dyDescent="0.2">
      <c r="A12" s="110" t="s">
        <v>904</v>
      </c>
    </row>
    <row r="13" spans="1:1" x14ac:dyDescent="0.2">
      <c r="A13" s="110" t="s">
        <v>905</v>
      </c>
    </row>
    <row r="14" spans="1:1" x14ac:dyDescent="0.2">
      <c r="A14" s="110" t="s">
        <v>906</v>
      </c>
    </row>
    <row r="15" spans="1:1" x14ac:dyDescent="0.2">
      <c r="A15" s="110" t="s">
        <v>907</v>
      </c>
    </row>
    <row r="16" spans="1:1" x14ac:dyDescent="0.2">
      <c r="A16" s="110" t="s">
        <v>908</v>
      </c>
    </row>
    <row r="17" spans="1:1" x14ac:dyDescent="0.2">
      <c r="A17" s="110" t="s">
        <v>909</v>
      </c>
    </row>
    <row r="18" spans="1:1" x14ac:dyDescent="0.2">
      <c r="A18" s="110" t="s">
        <v>910</v>
      </c>
    </row>
    <row r="19" spans="1:1" x14ac:dyDescent="0.2">
      <c r="A19" s="110" t="s">
        <v>911</v>
      </c>
    </row>
    <row r="20" spans="1:1" x14ac:dyDescent="0.2">
      <c r="A20" s="110" t="s">
        <v>912</v>
      </c>
    </row>
    <row r="21" spans="1:1" x14ac:dyDescent="0.2">
      <c r="A21" s="110" t="s">
        <v>913</v>
      </c>
    </row>
    <row r="22" spans="1:1" x14ac:dyDescent="0.2">
      <c r="A22" s="110" t="s">
        <v>779</v>
      </c>
    </row>
    <row r="23" spans="1:1" x14ac:dyDescent="0.2">
      <c r="A23" s="110" t="s">
        <v>914</v>
      </c>
    </row>
    <row r="24" spans="1:1" x14ac:dyDescent="0.2">
      <c r="A24" s="110" t="s">
        <v>915</v>
      </c>
    </row>
    <row r="25" spans="1:1" x14ac:dyDescent="0.2">
      <c r="A25" s="110" t="s">
        <v>916</v>
      </c>
    </row>
    <row r="26" spans="1:1" x14ac:dyDescent="0.2">
      <c r="A26" s="110" t="s">
        <v>917</v>
      </c>
    </row>
    <row r="27" spans="1:1" x14ac:dyDescent="0.2">
      <c r="A27" s="110" t="s">
        <v>918</v>
      </c>
    </row>
    <row r="28" spans="1:1" x14ac:dyDescent="0.2">
      <c r="A28" s="110" t="s">
        <v>919</v>
      </c>
    </row>
    <row r="29" spans="1:1" x14ac:dyDescent="0.2">
      <c r="A29" s="110" t="s">
        <v>920</v>
      </c>
    </row>
    <row r="30" spans="1:1" x14ac:dyDescent="0.2">
      <c r="A30" s="110" t="s">
        <v>921</v>
      </c>
    </row>
    <row r="31" spans="1:1" x14ac:dyDescent="0.2">
      <c r="A31" s="110" t="s">
        <v>922</v>
      </c>
    </row>
    <row r="32" spans="1:1" x14ac:dyDescent="0.2">
      <c r="A32" s="110" t="s">
        <v>923</v>
      </c>
    </row>
    <row r="33" spans="1:1" x14ac:dyDescent="0.2">
      <c r="A33" s="110" t="s">
        <v>924</v>
      </c>
    </row>
    <row r="34" spans="1:1" x14ac:dyDescent="0.2">
      <c r="A34" s="110" t="s">
        <v>925</v>
      </c>
    </row>
    <row r="35" spans="1:1" x14ac:dyDescent="0.2">
      <c r="A35" s="110" t="s">
        <v>926</v>
      </c>
    </row>
    <row r="36" spans="1:1" x14ac:dyDescent="0.2">
      <c r="A36" s="110" t="s">
        <v>927</v>
      </c>
    </row>
    <row r="37" spans="1:1" x14ac:dyDescent="0.2">
      <c r="A37" s="110" t="s">
        <v>928</v>
      </c>
    </row>
    <row r="38" spans="1:1" x14ac:dyDescent="0.2">
      <c r="A38" s="110" t="s">
        <v>929</v>
      </c>
    </row>
    <row r="39" spans="1:1" x14ac:dyDescent="0.2">
      <c r="A39" s="110" t="s">
        <v>930</v>
      </c>
    </row>
    <row r="40" spans="1:1" x14ac:dyDescent="0.2">
      <c r="A40" s="110" t="s">
        <v>931</v>
      </c>
    </row>
    <row r="41" spans="1:1" x14ac:dyDescent="0.2">
      <c r="A41" s="110" t="s">
        <v>932</v>
      </c>
    </row>
    <row r="42" spans="1:1" x14ac:dyDescent="0.2">
      <c r="A42" s="110" t="s">
        <v>933</v>
      </c>
    </row>
    <row r="43" spans="1:1" x14ac:dyDescent="0.2">
      <c r="A43" s="110" t="s">
        <v>934</v>
      </c>
    </row>
    <row r="44" spans="1:1" x14ac:dyDescent="0.2">
      <c r="A44" s="110" t="s">
        <v>831</v>
      </c>
    </row>
    <row r="45" spans="1:1" x14ac:dyDescent="0.2">
      <c r="A45" s="110" t="s">
        <v>935</v>
      </c>
    </row>
    <row r="46" spans="1:1" x14ac:dyDescent="0.2">
      <c r="A46" s="110" t="s">
        <v>936</v>
      </c>
    </row>
    <row r="47" spans="1:1" x14ac:dyDescent="0.2">
      <c r="A47" s="110" t="s">
        <v>937</v>
      </c>
    </row>
    <row r="48" spans="1:1" x14ac:dyDescent="0.2">
      <c r="A48" s="110" t="s">
        <v>938</v>
      </c>
    </row>
    <row r="49" spans="1:1" x14ac:dyDescent="0.2">
      <c r="A49" s="110" t="s">
        <v>939</v>
      </c>
    </row>
    <row r="50" spans="1:1" x14ac:dyDescent="0.2">
      <c r="A50" s="110" t="s">
        <v>940</v>
      </c>
    </row>
    <row r="51" spans="1:1" x14ac:dyDescent="0.2">
      <c r="A51" s="110" t="s">
        <v>941</v>
      </c>
    </row>
    <row r="52" spans="1:1" x14ac:dyDescent="0.2">
      <c r="A52" s="110" t="s">
        <v>942</v>
      </c>
    </row>
    <row r="53" spans="1:1" x14ac:dyDescent="0.2">
      <c r="A53" s="110" t="s">
        <v>943</v>
      </c>
    </row>
    <row r="54" spans="1:1" x14ac:dyDescent="0.2">
      <c r="A54" s="110" t="s">
        <v>944</v>
      </c>
    </row>
    <row r="55" spans="1:1" x14ac:dyDescent="0.2">
      <c r="A55" s="110" t="s">
        <v>945</v>
      </c>
    </row>
    <row r="56" spans="1:1" x14ac:dyDescent="0.2">
      <c r="A56" s="110" t="s">
        <v>946</v>
      </c>
    </row>
    <row r="57" spans="1:1" x14ac:dyDescent="0.2">
      <c r="A57" s="110" t="s">
        <v>786</v>
      </c>
    </row>
    <row r="58" spans="1:1" x14ac:dyDescent="0.2">
      <c r="A58" s="110" t="s">
        <v>947</v>
      </c>
    </row>
    <row r="59" spans="1:1" x14ac:dyDescent="0.2">
      <c r="A59" s="110" t="s">
        <v>948</v>
      </c>
    </row>
    <row r="60" spans="1:1" x14ac:dyDescent="0.2">
      <c r="A60" s="110" t="s">
        <v>949</v>
      </c>
    </row>
    <row r="61" spans="1:1" x14ac:dyDescent="0.2">
      <c r="A61" s="110" t="s">
        <v>950</v>
      </c>
    </row>
    <row r="62" spans="1:1" x14ac:dyDescent="0.2">
      <c r="A62" s="110" t="s">
        <v>951</v>
      </c>
    </row>
    <row r="63" spans="1:1" x14ac:dyDescent="0.2">
      <c r="A63" s="110" t="s">
        <v>952</v>
      </c>
    </row>
    <row r="64" spans="1:1" x14ac:dyDescent="0.2">
      <c r="A64" s="110" t="s">
        <v>953</v>
      </c>
    </row>
    <row r="65" spans="1:1" x14ac:dyDescent="0.2">
      <c r="A65" s="110" t="s">
        <v>954</v>
      </c>
    </row>
    <row r="66" spans="1:1" x14ac:dyDescent="0.2">
      <c r="A66" s="110" t="s">
        <v>806</v>
      </c>
    </row>
    <row r="67" spans="1:1" x14ac:dyDescent="0.2">
      <c r="A67" s="110" t="s">
        <v>955</v>
      </c>
    </row>
    <row r="68" spans="1:1" x14ac:dyDescent="0.2">
      <c r="A68" s="110" t="s">
        <v>816</v>
      </c>
    </row>
    <row r="69" spans="1:1" x14ac:dyDescent="0.2">
      <c r="A69" s="110" t="s">
        <v>956</v>
      </c>
    </row>
    <row r="70" spans="1:1" x14ac:dyDescent="0.2">
      <c r="A70" s="110" t="s">
        <v>891</v>
      </c>
    </row>
    <row r="71" spans="1:1" x14ac:dyDescent="0.2">
      <c r="A71" s="110" t="s">
        <v>957</v>
      </c>
    </row>
    <row r="72" spans="1:1" x14ac:dyDescent="0.2">
      <c r="A72" s="110" t="s">
        <v>788</v>
      </c>
    </row>
    <row r="73" spans="1:1" x14ac:dyDescent="0.2">
      <c r="A73" s="110" t="s">
        <v>794</v>
      </c>
    </row>
    <row r="74" spans="1:1" x14ac:dyDescent="0.2">
      <c r="A74" s="110" t="s">
        <v>958</v>
      </c>
    </row>
    <row r="75" spans="1:1" x14ac:dyDescent="0.2">
      <c r="A75" s="110" t="s">
        <v>959</v>
      </c>
    </row>
    <row r="76" spans="1:1" x14ac:dyDescent="0.2">
      <c r="A76" s="110" t="s">
        <v>960</v>
      </c>
    </row>
    <row r="77" spans="1:1" x14ac:dyDescent="0.2">
      <c r="A77" s="110" t="s">
        <v>961</v>
      </c>
    </row>
    <row r="78" spans="1:1" x14ac:dyDescent="0.2">
      <c r="A78" s="110" t="s">
        <v>962</v>
      </c>
    </row>
    <row r="79" spans="1:1" x14ac:dyDescent="0.2">
      <c r="A79" s="110" t="s">
        <v>963</v>
      </c>
    </row>
    <row r="80" spans="1:1" x14ac:dyDescent="0.2">
      <c r="A80" s="110" t="s">
        <v>964</v>
      </c>
    </row>
    <row r="81" spans="1:1" x14ac:dyDescent="0.2">
      <c r="A81" s="110" t="s">
        <v>770</v>
      </c>
    </row>
    <row r="82" spans="1:1" x14ac:dyDescent="0.2">
      <c r="A82" s="110" t="s">
        <v>965</v>
      </c>
    </row>
    <row r="83" spans="1:1" x14ac:dyDescent="0.2">
      <c r="A83" s="110" t="s">
        <v>966</v>
      </c>
    </row>
    <row r="84" spans="1:1" x14ac:dyDescent="0.2">
      <c r="A84" s="110" t="s">
        <v>967</v>
      </c>
    </row>
    <row r="85" spans="1:1" x14ac:dyDescent="0.2">
      <c r="A85" s="110" t="s">
        <v>968</v>
      </c>
    </row>
    <row r="86" spans="1:1" x14ac:dyDescent="0.2">
      <c r="A86" s="110" t="s">
        <v>969</v>
      </c>
    </row>
    <row r="87" spans="1:1" x14ac:dyDescent="0.2">
      <c r="A87" s="110" t="s">
        <v>799</v>
      </c>
    </row>
    <row r="88" spans="1:1" x14ac:dyDescent="0.2">
      <c r="A88" s="110" t="s">
        <v>839</v>
      </c>
    </row>
    <row r="89" spans="1:1" x14ac:dyDescent="0.2">
      <c r="A89" s="110" t="s">
        <v>970</v>
      </c>
    </row>
    <row r="90" spans="1:1" x14ac:dyDescent="0.2">
      <c r="A90" s="110" t="s">
        <v>971</v>
      </c>
    </row>
    <row r="91" spans="1:1" x14ac:dyDescent="0.2">
      <c r="A91" s="110" t="s">
        <v>972</v>
      </c>
    </row>
    <row r="92" spans="1:1" x14ac:dyDescent="0.2">
      <c r="A92" s="110" t="s">
        <v>781</v>
      </c>
    </row>
    <row r="93" spans="1:1" x14ac:dyDescent="0.2">
      <c r="A93" s="110" t="s">
        <v>973</v>
      </c>
    </row>
    <row r="94" spans="1:1" x14ac:dyDescent="0.2">
      <c r="A94" s="110" t="s">
        <v>974</v>
      </c>
    </row>
    <row r="95" spans="1:1" x14ac:dyDescent="0.2">
      <c r="A95" s="110" t="s">
        <v>975</v>
      </c>
    </row>
    <row r="96" spans="1:1" x14ac:dyDescent="0.2">
      <c r="A96" s="110" t="s">
        <v>976</v>
      </c>
    </row>
    <row r="97" spans="1:1" x14ac:dyDescent="0.2">
      <c r="A97" s="110" t="s">
        <v>977</v>
      </c>
    </row>
    <row r="98" spans="1:1" x14ac:dyDescent="0.2">
      <c r="A98" s="110" t="s">
        <v>978</v>
      </c>
    </row>
    <row r="99" spans="1:1" x14ac:dyDescent="0.2">
      <c r="A99" s="110" t="s">
        <v>842</v>
      </c>
    </row>
    <row r="100" spans="1:1" x14ac:dyDescent="0.2">
      <c r="A100" s="110" t="s">
        <v>979</v>
      </c>
    </row>
    <row r="101" spans="1:1" x14ac:dyDescent="0.2">
      <c r="A101" s="110" t="s">
        <v>980</v>
      </c>
    </row>
    <row r="102" spans="1:1" x14ac:dyDescent="0.2">
      <c r="A102" s="110" t="s">
        <v>981</v>
      </c>
    </row>
    <row r="103" spans="1:1" x14ac:dyDescent="0.2">
      <c r="A103" s="110" t="s">
        <v>801</v>
      </c>
    </row>
    <row r="104" spans="1:1" x14ac:dyDescent="0.2">
      <c r="A104" s="110" t="s">
        <v>982</v>
      </c>
    </row>
    <row r="105" spans="1:1" x14ac:dyDescent="0.2">
      <c r="A105" s="110" t="s">
        <v>983</v>
      </c>
    </row>
    <row r="106" spans="1:1" x14ac:dyDescent="0.2">
      <c r="A106" s="110" t="s">
        <v>984</v>
      </c>
    </row>
    <row r="107" spans="1:1" x14ac:dyDescent="0.2">
      <c r="A107" s="110" t="s">
        <v>985</v>
      </c>
    </row>
    <row r="108" spans="1:1" x14ac:dyDescent="0.2">
      <c r="A108" s="110" t="s">
        <v>986</v>
      </c>
    </row>
    <row r="109" spans="1:1" x14ac:dyDescent="0.2">
      <c r="A109" s="110" t="s">
        <v>987</v>
      </c>
    </row>
    <row r="110" spans="1:1" x14ac:dyDescent="0.2">
      <c r="A110" s="110" t="s">
        <v>988</v>
      </c>
    </row>
    <row r="111" spans="1:1" x14ac:dyDescent="0.2">
      <c r="A111" s="110" t="s">
        <v>989</v>
      </c>
    </row>
    <row r="112" spans="1:1" x14ac:dyDescent="0.2">
      <c r="A112" s="110" t="s">
        <v>990</v>
      </c>
    </row>
    <row r="113" spans="1:1" x14ac:dyDescent="0.2">
      <c r="A113" s="110" t="s">
        <v>991</v>
      </c>
    </row>
    <row r="114" spans="1:1" x14ac:dyDescent="0.2">
      <c r="A114" s="110" t="s">
        <v>789</v>
      </c>
    </row>
    <row r="115" spans="1:1" x14ac:dyDescent="0.2">
      <c r="A115" s="110" t="s">
        <v>992</v>
      </c>
    </row>
    <row r="116" spans="1:1" x14ac:dyDescent="0.2">
      <c r="A116" s="110" t="s">
        <v>767</v>
      </c>
    </row>
    <row r="117" spans="1:1" x14ac:dyDescent="0.2">
      <c r="A117" s="110" t="s">
        <v>993</v>
      </c>
    </row>
    <row r="118" spans="1:1" x14ac:dyDescent="0.2">
      <c r="A118" s="110" t="s">
        <v>994</v>
      </c>
    </row>
    <row r="119" spans="1:1" x14ac:dyDescent="0.2">
      <c r="A119" s="110" t="s">
        <v>805</v>
      </c>
    </row>
    <row r="120" spans="1:1" x14ac:dyDescent="0.2">
      <c r="A120" s="110" t="s">
        <v>995</v>
      </c>
    </row>
    <row r="121" spans="1:1" x14ac:dyDescent="0.2">
      <c r="A121" s="110" t="s">
        <v>996</v>
      </c>
    </row>
    <row r="122" spans="1:1" x14ac:dyDescent="0.2">
      <c r="A122" s="110" t="s">
        <v>997</v>
      </c>
    </row>
    <row r="123" spans="1:1" x14ac:dyDescent="0.2">
      <c r="A123" s="110" t="s">
        <v>998</v>
      </c>
    </row>
    <row r="124" spans="1:1" x14ac:dyDescent="0.2">
      <c r="A124" s="110" t="s">
        <v>999</v>
      </c>
    </row>
    <row r="125" spans="1:1" x14ac:dyDescent="0.2">
      <c r="A125" s="110" t="s">
        <v>1000</v>
      </c>
    </row>
    <row r="126" spans="1:1" x14ac:dyDescent="0.2">
      <c r="A126" s="110" t="s">
        <v>814</v>
      </c>
    </row>
    <row r="127" spans="1:1" x14ac:dyDescent="0.2">
      <c r="A127" s="110" t="s">
        <v>1001</v>
      </c>
    </row>
    <row r="128" spans="1:1" x14ac:dyDescent="0.2">
      <c r="A128" s="110" t="s">
        <v>1002</v>
      </c>
    </row>
    <row r="129" spans="1:1" x14ac:dyDescent="0.2">
      <c r="A129" s="110" t="s">
        <v>1003</v>
      </c>
    </row>
    <row r="130" spans="1:1" x14ac:dyDescent="0.2">
      <c r="A130" s="110" t="s">
        <v>1004</v>
      </c>
    </row>
    <row r="131" spans="1:1" x14ac:dyDescent="0.2">
      <c r="A131" s="110" t="s">
        <v>1005</v>
      </c>
    </row>
    <row r="132" spans="1:1" x14ac:dyDescent="0.2">
      <c r="A132" s="110" t="s">
        <v>1006</v>
      </c>
    </row>
    <row r="133" spans="1:1" x14ac:dyDescent="0.2">
      <c r="A133" s="110" t="s">
        <v>1007</v>
      </c>
    </row>
    <row r="134" spans="1:1" x14ac:dyDescent="0.2">
      <c r="A134" s="110" t="s">
        <v>1008</v>
      </c>
    </row>
    <row r="135" spans="1:1" x14ac:dyDescent="0.2">
      <c r="A135" s="110" t="s">
        <v>802</v>
      </c>
    </row>
    <row r="136" spans="1:1" x14ac:dyDescent="0.2">
      <c r="A136" s="110" t="s">
        <v>1009</v>
      </c>
    </row>
    <row r="137" spans="1:1" x14ac:dyDescent="0.2">
      <c r="A137" s="110" t="s">
        <v>1010</v>
      </c>
    </row>
    <row r="138" spans="1:1" x14ac:dyDescent="0.2">
      <c r="A138" s="110" t="s">
        <v>1011</v>
      </c>
    </row>
    <row r="139" spans="1:1" x14ac:dyDescent="0.2">
      <c r="A139" s="110" t="s">
        <v>1012</v>
      </c>
    </row>
    <row r="140" spans="1:1" x14ac:dyDescent="0.2">
      <c r="A140" s="110" t="s">
        <v>1013</v>
      </c>
    </row>
    <row r="141" spans="1:1" x14ac:dyDescent="0.2">
      <c r="A141" s="110" t="s">
        <v>1014</v>
      </c>
    </row>
    <row r="142" spans="1:1" x14ac:dyDescent="0.2">
      <c r="A142" s="110" t="s">
        <v>1015</v>
      </c>
    </row>
    <row r="143" spans="1:1" x14ac:dyDescent="0.2">
      <c r="A143" s="110" t="s">
        <v>1016</v>
      </c>
    </row>
    <row r="144" spans="1:1" x14ac:dyDescent="0.2">
      <c r="A144" s="110" t="s">
        <v>1017</v>
      </c>
    </row>
    <row r="145" spans="1:1" x14ac:dyDescent="0.2">
      <c r="A145" s="110" t="s">
        <v>1018</v>
      </c>
    </row>
    <row r="146" spans="1:1" x14ac:dyDescent="0.2">
      <c r="A146" s="110" t="s">
        <v>892</v>
      </c>
    </row>
    <row r="147" spans="1:1" x14ac:dyDescent="0.2">
      <c r="A147" s="110" t="s">
        <v>800</v>
      </c>
    </row>
    <row r="148" spans="1:1" x14ac:dyDescent="0.2">
      <c r="A148" s="110" t="s">
        <v>1019</v>
      </c>
    </row>
    <row r="149" spans="1:1" x14ac:dyDescent="0.2">
      <c r="A149" s="110" t="s">
        <v>1020</v>
      </c>
    </row>
    <row r="150" spans="1:1" x14ac:dyDescent="0.2">
      <c r="A150" s="110" t="s">
        <v>1021</v>
      </c>
    </row>
    <row r="151" spans="1:1" x14ac:dyDescent="0.2">
      <c r="A151" s="110" t="s">
        <v>1022</v>
      </c>
    </row>
    <row r="152" spans="1:1" x14ac:dyDescent="0.2">
      <c r="A152" s="110" t="s">
        <v>1023</v>
      </c>
    </row>
    <row r="153" spans="1:1" x14ac:dyDescent="0.2">
      <c r="A153" s="110" t="s">
        <v>1024</v>
      </c>
    </row>
    <row r="154" spans="1:1" x14ac:dyDescent="0.2">
      <c r="A154" s="110" t="s">
        <v>1025</v>
      </c>
    </row>
    <row r="155" spans="1:1" x14ac:dyDescent="0.2">
      <c r="A155" s="110" t="s">
        <v>1026</v>
      </c>
    </row>
    <row r="156" spans="1:1" x14ac:dyDescent="0.2">
      <c r="A156" s="110" t="s">
        <v>1027</v>
      </c>
    </row>
    <row r="157" spans="1:1" x14ac:dyDescent="0.2">
      <c r="A157" s="110" t="s">
        <v>1028</v>
      </c>
    </row>
    <row r="158" spans="1:1" x14ac:dyDescent="0.2">
      <c r="A158" s="110" t="s">
        <v>1029</v>
      </c>
    </row>
    <row r="159" spans="1:1" x14ac:dyDescent="0.2">
      <c r="A159" s="110" t="s">
        <v>1030</v>
      </c>
    </row>
    <row r="160" spans="1:1" x14ac:dyDescent="0.2">
      <c r="A160" s="110" t="s">
        <v>1031</v>
      </c>
    </row>
    <row r="161" spans="1:1" x14ac:dyDescent="0.2">
      <c r="A161" s="110" t="s">
        <v>795</v>
      </c>
    </row>
    <row r="162" spans="1:1" x14ac:dyDescent="0.2">
      <c r="A162" s="110" t="s">
        <v>1032</v>
      </c>
    </row>
    <row r="163" spans="1:1" x14ac:dyDescent="0.2">
      <c r="A163" s="110" t="s">
        <v>1033</v>
      </c>
    </row>
    <row r="164" spans="1:1" x14ac:dyDescent="0.2">
      <c r="A164" s="110" t="s">
        <v>1034</v>
      </c>
    </row>
    <row r="165" spans="1:1" x14ac:dyDescent="0.2">
      <c r="A165" s="110" t="s">
        <v>1035</v>
      </c>
    </row>
    <row r="166" spans="1:1" x14ac:dyDescent="0.2">
      <c r="A166" s="110" t="s">
        <v>1036</v>
      </c>
    </row>
    <row r="167" spans="1:1" x14ac:dyDescent="0.2">
      <c r="A167" s="110" t="s">
        <v>1037</v>
      </c>
    </row>
    <row r="168" spans="1:1" x14ac:dyDescent="0.2">
      <c r="A168" s="110" t="s">
        <v>1038</v>
      </c>
    </row>
    <row r="169" spans="1:1" x14ac:dyDescent="0.2">
      <c r="A169" s="110" t="s">
        <v>1039</v>
      </c>
    </row>
    <row r="170" spans="1:1" x14ac:dyDescent="0.2">
      <c r="A170" s="110" t="s">
        <v>1040</v>
      </c>
    </row>
    <row r="171" spans="1:1" x14ac:dyDescent="0.2">
      <c r="A171" s="110" t="s">
        <v>1041</v>
      </c>
    </row>
    <row r="172" spans="1:1" x14ac:dyDescent="0.2">
      <c r="A172" s="110" t="s">
        <v>1042</v>
      </c>
    </row>
    <row r="173" spans="1:1" x14ac:dyDescent="0.2">
      <c r="A173" s="110" t="s">
        <v>1043</v>
      </c>
    </row>
    <row r="174" spans="1:1" x14ac:dyDescent="0.2">
      <c r="A174" s="110" t="s">
        <v>1044</v>
      </c>
    </row>
    <row r="175" spans="1:1" x14ac:dyDescent="0.2">
      <c r="A175" s="110" t="s">
        <v>1045</v>
      </c>
    </row>
    <row r="176" spans="1:1" x14ac:dyDescent="0.2">
      <c r="A176" s="110" t="s">
        <v>1046</v>
      </c>
    </row>
    <row r="177" spans="1:1" x14ac:dyDescent="0.2">
      <c r="A177" s="110" t="s">
        <v>1047</v>
      </c>
    </row>
    <row r="178" spans="1:1" x14ac:dyDescent="0.2">
      <c r="A178" s="110" t="s">
        <v>1048</v>
      </c>
    </row>
    <row r="179" spans="1:1" x14ac:dyDescent="0.2">
      <c r="A179" s="110" t="s">
        <v>1049</v>
      </c>
    </row>
    <row r="180" spans="1:1" x14ac:dyDescent="0.2">
      <c r="A180" s="110" t="s">
        <v>1050</v>
      </c>
    </row>
    <row r="181" spans="1:1" x14ac:dyDescent="0.2">
      <c r="A181" s="110" t="s">
        <v>792</v>
      </c>
    </row>
    <row r="182" spans="1:1" x14ac:dyDescent="0.2">
      <c r="A182" s="110" t="s">
        <v>1051</v>
      </c>
    </row>
    <row r="183" spans="1:1" x14ac:dyDescent="0.2">
      <c r="A183" s="110" t="s">
        <v>1052</v>
      </c>
    </row>
    <row r="184" spans="1:1" x14ac:dyDescent="0.2">
      <c r="A184" s="110" t="s">
        <v>817</v>
      </c>
    </row>
    <row r="185" spans="1:1" x14ac:dyDescent="0.2">
      <c r="A185" s="110" t="s">
        <v>1053</v>
      </c>
    </row>
    <row r="186" spans="1:1" x14ac:dyDescent="0.2">
      <c r="A186" s="110" t="s">
        <v>1054</v>
      </c>
    </row>
    <row r="187" spans="1:1" x14ac:dyDescent="0.2">
      <c r="A187" s="110" t="s">
        <v>1055</v>
      </c>
    </row>
    <row r="188" spans="1:1" x14ac:dyDescent="0.2">
      <c r="A188" s="110" t="s">
        <v>803</v>
      </c>
    </row>
    <row r="189" spans="1:1" x14ac:dyDescent="0.2">
      <c r="A189" s="110" t="s">
        <v>1056</v>
      </c>
    </row>
    <row r="190" spans="1:1" x14ac:dyDescent="0.2">
      <c r="A190" s="110" t="s">
        <v>1057</v>
      </c>
    </row>
    <row r="191" spans="1:1" x14ac:dyDescent="0.2">
      <c r="A191" s="110" t="s">
        <v>1058</v>
      </c>
    </row>
    <row r="192" spans="1:1" x14ac:dyDescent="0.2">
      <c r="A192" s="110" t="s">
        <v>1059</v>
      </c>
    </row>
    <row r="193" spans="1:1" x14ac:dyDescent="0.2">
      <c r="A193" s="110" t="s">
        <v>1060</v>
      </c>
    </row>
    <row r="194" spans="1:1" x14ac:dyDescent="0.2">
      <c r="A194" s="110" t="s">
        <v>1061</v>
      </c>
    </row>
    <row r="195" spans="1:1" x14ac:dyDescent="0.2">
      <c r="A195" s="110" t="s">
        <v>1062</v>
      </c>
    </row>
    <row r="196" spans="1:1" x14ac:dyDescent="0.2">
      <c r="A196" s="110" t="s">
        <v>1063</v>
      </c>
    </row>
    <row r="197" spans="1:1" x14ac:dyDescent="0.2">
      <c r="A197" s="110" t="s">
        <v>1064</v>
      </c>
    </row>
    <row r="198" spans="1:1" x14ac:dyDescent="0.2">
      <c r="A198" s="110" t="s">
        <v>1065</v>
      </c>
    </row>
    <row r="199" spans="1:1" x14ac:dyDescent="0.2">
      <c r="A199" s="110" t="s">
        <v>1066</v>
      </c>
    </row>
    <row r="200" spans="1:1" x14ac:dyDescent="0.2">
      <c r="A200" s="110" t="s">
        <v>1067</v>
      </c>
    </row>
    <row r="201" spans="1:1" x14ac:dyDescent="0.2">
      <c r="A201" s="110" t="s">
        <v>1068</v>
      </c>
    </row>
    <row r="202" spans="1:1" x14ac:dyDescent="0.2">
      <c r="A202" s="110" t="s">
        <v>819</v>
      </c>
    </row>
    <row r="203" spans="1:1" x14ac:dyDescent="0.2">
      <c r="A203" s="110" t="s">
        <v>1069</v>
      </c>
    </row>
    <row r="204" spans="1:1" x14ac:dyDescent="0.2">
      <c r="A204" s="110" t="s">
        <v>1070</v>
      </c>
    </row>
    <row r="205" spans="1:1" x14ac:dyDescent="0.2">
      <c r="A205" s="110" t="s">
        <v>1071</v>
      </c>
    </row>
    <row r="206" spans="1:1" x14ac:dyDescent="0.2">
      <c r="A206" s="110" t="s">
        <v>1072</v>
      </c>
    </row>
    <row r="207" spans="1:1" x14ac:dyDescent="0.2">
      <c r="A207" s="110" t="s">
        <v>1073</v>
      </c>
    </row>
    <row r="208" spans="1:1" x14ac:dyDescent="0.2">
      <c r="A208" s="110" t="s">
        <v>785</v>
      </c>
    </row>
    <row r="209" spans="1:1" x14ac:dyDescent="0.2">
      <c r="A209" s="110" t="s">
        <v>1074</v>
      </c>
    </row>
    <row r="210" spans="1:1" x14ac:dyDescent="0.2">
      <c r="A210" s="110" t="s">
        <v>1075</v>
      </c>
    </row>
    <row r="211" spans="1:1" x14ac:dyDescent="0.2">
      <c r="A211" s="110" t="s">
        <v>845</v>
      </c>
    </row>
    <row r="212" spans="1:1" x14ac:dyDescent="0.2">
      <c r="A212" s="110" t="s">
        <v>790</v>
      </c>
    </row>
    <row r="213" spans="1:1" x14ac:dyDescent="0.2">
      <c r="A213" s="110" t="s">
        <v>1076</v>
      </c>
    </row>
    <row r="214" spans="1:1" x14ac:dyDescent="0.2">
      <c r="A214" s="110" t="s">
        <v>1077</v>
      </c>
    </row>
    <row r="215" spans="1:1" x14ac:dyDescent="0.2">
      <c r="A215" s="110" t="s">
        <v>893</v>
      </c>
    </row>
    <row r="216" spans="1:1" x14ac:dyDescent="0.2">
      <c r="A216" s="110" t="s">
        <v>1078</v>
      </c>
    </row>
    <row r="217" spans="1:1" x14ac:dyDescent="0.2">
      <c r="A217" s="110" t="s">
        <v>1079</v>
      </c>
    </row>
    <row r="218" spans="1:1" x14ac:dyDescent="0.2">
      <c r="A218" s="110" t="s">
        <v>1080</v>
      </c>
    </row>
    <row r="219" spans="1:1" x14ac:dyDescent="0.2">
      <c r="A219" s="110" t="s">
        <v>1081</v>
      </c>
    </row>
    <row r="220" spans="1:1" x14ac:dyDescent="0.2">
      <c r="A220" s="110" t="s">
        <v>1082</v>
      </c>
    </row>
    <row r="221" spans="1:1" x14ac:dyDescent="0.2">
      <c r="A221" s="110" t="s">
        <v>1083</v>
      </c>
    </row>
    <row r="222" spans="1:1" x14ac:dyDescent="0.2">
      <c r="A222" s="110" t="s">
        <v>1084</v>
      </c>
    </row>
    <row r="223" spans="1:1" x14ac:dyDescent="0.2">
      <c r="A223" s="110" t="s">
        <v>1085</v>
      </c>
    </row>
    <row r="224" spans="1:1" x14ac:dyDescent="0.2">
      <c r="A224" s="110" t="s">
        <v>766</v>
      </c>
    </row>
    <row r="225" spans="1:1" x14ac:dyDescent="0.2">
      <c r="A225" s="110" t="s">
        <v>1086</v>
      </c>
    </row>
    <row r="226" spans="1:1" x14ac:dyDescent="0.2">
      <c r="A226" s="110" t="s">
        <v>848</v>
      </c>
    </row>
    <row r="227" spans="1:1" x14ac:dyDescent="0.2">
      <c r="A227" s="110" t="s">
        <v>1087</v>
      </c>
    </row>
    <row r="228" spans="1:1" x14ac:dyDescent="0.2">
      <c r="A228" s="110" t="s">
        <v>1088</v>
      </c>
    </row>
    <row r="229" spans="1:1" x14ac:dyDescent="0.2">
      <c r="A229" s="110" t="s">
        <v>1089</v>
      </c>
    </row>
    <row r="230" spans="1:1" x14ac:dyDescent="0.2">
      <c r="A230" s="110" t="s">
        <v>1090</v>
      </c>
    </row>
    <row r="231" spans="1:1" x14ac:dyDescent="0.2">
      <c r="A231" s="110" t="s">
        <v>804</v>
      </c>
    </row>
    <row r="232" spans="1:1" x14ac:dyDescent="0.2">
      <c r="A232" s="110" t="s">
        <v>1091</v>
      </c>
    </row>
    <row r="233" spans="1:1" x14ac:dyDescent="0.2">
      <c r="A233" s="110" t="s">
        <v>1092</v>
      </c>
    </row>
    <row r="234" spans="1:1" x14ac:dyDescent="0.2">
      <c r="A234" s="110" t="s">
        <v>1093</v>
      </c>
    </row>
    <row r="235" spans="1:1" x14ac:dyDescent="0.2">
      <c r="A235" s="110" t="s">
        <v>1094</v>
      </c>
    </row>
    <row r="236" spans="1:1" x14ac:dyDescent="0.2">
      <c r="A236" s="110" t="s">
        <v>1095</v>
      </c>
    </row>
    <row r="237" spans="1:1" x14ac:dyDescent="0.2">
      <c r="A237" s="110" t="s">
        <v>1096</v>
      </c>
    </row>
    <row r="238" spans="1:1" x14ac:dyDescent="0.2">
      <c r="A238" s="110" t="s">
        <v>1097</v>
      </c>
    </row>
    <row r="239" spans="1:1" x14ac:dyDescent="0.2">
      <c r="A239" s="110" t="s">
        <v>1098</v>
      </c>
    </row>
    <row r="240" spans="1:1" x14ac:dyDescent="0.2">
      <c r="A240" s="110" t="s">
        <v>1099</v>
      </c>
    </row>
    <row r="241" spans="1:1" x14ac:dyDescent="0.2">
      <c r="A241" s="110" t="s">
        <v>1100</v>
      </c>
    </row>
    <row r="242" spans="1:1" x14ac:dyDescent="0.2">
      <c r="A242" s="110" t="s">
        <v>1101</v>
      </c>
    </row>
    <row r="243" spans="1:1" x14ac:dyDescent="0.2">
      <c r="A243" s="110" t="s">
        <v>894</v>
      </c>
    </row>
    <row r="244" spans="1:1" x14ac:dyDescent="0.2">
      <c r="A244" s="110" t="s">
        <v>1102</v>
      </c>
    </row>
    <row r="245" spans="1:1" x14ac:dyDescent="0.2">
      <c r="A245" s="110" t="s">
        <v>1103</v>
      </c>
    </row>
    <row r="246" spans="1:1" x14ac:dyDescent="0.2">
      <c r="A246" s="110" t="s">
        <v>1104</v>
      </c>
    </row>
    <row r="247" spans="1:1" x14ac:dyDescent="0.2">
      <c r="A247" s="110" t="s">
        <v>1105</v>
      </c>
    </row>
    <row r="248" spans="1:1" x14ac:dyDescent="0.2">
      <c r="A248" s="110" t="s">
        <v>1106</v>
      </c>
    </row>
    <row r="249" spans="1:1" x14ac:dyDescent="0.2">
      <c r="A249" s="110" t="s">
        <v>1107</v>
      </c>
    </row>
    <row r="250" spans="1:1" x14ac:dyDescent="0.2">
      <c r="A250" s="110" t="s">
        <v>754</v>
      </c>
    </row>
    <row r="251" spans="1:1" x14ac:dyDescent="0.2">
      <c r="A251" s="110" t="s">
        <v>1108</v>
      </c>
    </row>
    <row r="252" spans="1:1" x14ac:dyDescent="0.2">
      <c r="A252" s="110" t="s">
        <v>1109</v>
      </c>
    </row>
    <row r="253" spans="1:1" x14ac:dyDescent="0.2">
      <c r="A253" s="110" t="s">
        <v>1110</v>
      </c>
    </row>
    <row r="254" spans="1:1" x14ac:dyDescent="0.2">
      <c r="A254" s="110" t="s">
        <v>1111</v>
      </c>
    </row>
    <row r="255" spans="1:1" x14ac:dyDescent="0.2">
      <c r="A255" s="110" t="s">
        <v>1112</v>
      </c>
    </row>
    <row r="256" spans="1:1" x14ac:dyDescent="0.2">
      <c r="A256" s="110" t="s">
        <v>1113</v>
      </c>
    </row>
    <row r="257" spans="1:1" x14ac:dyDescent="0.2">
      <c r="A257" s="110" t="s">
        <v>1114</v>
      </c>
    </row>
    <row r="258" spans="1:1" x14ac:dyDescent="0.2">
      <c r="A258" s="110" t="s">
        <v>1115</v>
      </c>
    </row>
    <row r="259" spans="1:1" x14ac:dyDescent="0.2">
      <c r="A259" s="110" t="s">
        <v>1116</v>
      </c>
    </row>
    <row r="260" spans="1:1" x14ac:dyDescent="0.2">
      <c r="A260" s="110" t="s">
        <v>782</v>
      </c>
    </row>
    <row r="261" spans="1:1" x14ac:dyDescent="0.2">
      <c r="A261" s="110" t="s">
        <v>1117</v>
      </c>
    </row>
    <row r="262" spans="1:1" x14ac:dyDescent="0.2">
      <c r="A262" s="110" t="s">
        <v>1118</v>
      </c>
    </row>
    <row r="263" spans="1:1" x14ac:dyDescent="0.2">
      <c r="A263" s="110" t="s">
        <v>1119</v>
      </c>
    </row>
    <row r="264" spans="1:1" x14ac:dyDescent="0.2">
      <c r="A264" s="110" t="s">
        <v>1120</v>
      </c>
    </row>
    <row r="265" spans="1:1" x14ac:dyDescent="0.2">
      <c r="A265" s="110" t="s">
        <v>1121</v>
      </c>
    </row>
    <row r="266" spans="1:1" x14ac:dyDescent="0.2">
      <c r="A266" s="110" t="s">
        <v>1122</v>
      </c>
    </row>
    <row r="267" spans="1:1" x14ac:dyDescent="0.2">
      <c r="A267" s="110" t="s">
        <v>1123</v>
      </c>
    </row>
    <row r="268" spans="1:1" x14ac:dyDescent="0.2">
      <c r="A268" s="110" t="s">
        <v>1124</v>
      </c>
    </row>
    <row r="269" spans="1:1" x14ac:dyDescent="0.2">
      <c r="A269" s="110" t="s">
        <v>1125</v>
      </c>
    </row>
    <row r="270" spans="1:1" x14ac:dyDescent="0.2">
      <c r="A270" s="110" t="s">
        <v>755</v>
      </c>
    </row>
    <row r="271" spans="1:1" x14ac:dyDescent="0.2">
      <c r="A271" s="110" t="s">
        <v>1126</v>
      </c>
    </row>
    <row r="272" spans="1:1" x14ac:dyDescent="0.2">
      <c r="A272" s="110" t="s">
        <v>1127</v>
      </c>
    </row>
    <row r="273" spans="1:1" x14ac:dyDescent="0.2">
      <c r="A273" s="110" t="s">
        <v>1128</v>
      </c>
    </row>
    <row r="274" spans="1:1" x14ac:dyDescent="0.2">
      <c r="A274" s="110" t="s">
        <v>1129</v>
      </c>
    </row>
    <row r="275" spans="1:1" x14ac:dyDescent="0.2">
      <c r="A275" s="110" t="s">
        <v>1130</v>
      </c>
    </row>
    <row r="276" spans="1:1" x14ac:dyDescent="0.2">
      <c r="A276" s="110" t="s">
        <v>1131</v>
      </c>
    </row>
    <row r="277" spans="1:1" x14ac:dyDescent="0.2">
      <c r="A277" s="110" t="s">
        <v>1132</v>
      </c>
    </row>
    <row r="278" spans="1:1" x14ac:dyDescent="0.2">
      <c r="A278" s="110" t="s">
        <v>815</v>
      </c>
    </row>
    <row r="279" spans="1:1" x14ac:dyDescent="0.2">
      <c r="A279" s="110" t="s">
        <v>1133</v>
      </c>
    </row>
    <row r="280" spans="1:1" x14ac:dyDescent="0.2">
      <c r="A280" s="110" t="s">
        <v>798</v>
      </c>
    </row>
    <row r="281" spans="1:1" x14ac:dyDescent="0.2">
      <c r="A281" s="110" t="s">
        <v>1134</v>
      </c>
    </row>
    <row r="282" spans="1:1" x14ac:dyDescent="0.2">
      <c r="A282" s="110" t="s">
        <v>1135</v>
      </c>
    </row>
    <row r="283" spans="1:1" x14ac:dyDescent="0.2">
      <c r="A283" s="110" t="s">
        <v>1136</v>
      </c>
    </row>
    <row r="284" spans="1:1" x14ac:dyDescent="0.2">
      <c r="A284" s="110" t="s">
        <v>1137</v>
      </c>
    </row>
    <row r="285" spans="1:1" x14ac:dyDescent="0.2">
      <c r="A285" s="110" t="s">
        <v>1138</v>
      </c>
    </row>
    <row r="286" spans="1:1" x14ac:dyDescent="0.2">
      <c r="A286" s="110" t="s">
        <v>1139</v>
      </c>
    </row>
    <row r="287" spans="1:1" x14ac:dyDescent="0.2">
      <c r="A287" s="110" t="s">
        <v>1140</v>
      </c>
    </row>
    <row r="288" spans="1:1" x14ac:dyDescent="0.2">
      <c r="A288" s="110" t="s">
        <v>1141</v>
      </c>
    </row>
    <row r="289" spans="1:1" x14ac:dyDescent="0.2">
      <c r="A289" s="110" t="s">
        <v>1142</v>
      </c>
    </row>
    <row r="290" spans="1:1" x14ac:dyDescent="0.2">
      <c r="A290" s="110" t="s">
        <v>1143</v>
      </c>
    </row>
    <row r="291" spans="1:1" x14ac:dyDescent="0.2">
      <c r="A291" s="110" t="s">
        <v>1144</v>
      </c>
    </row>
    <row r="292" spans="1:1" x14ac:dyDescent="0.2">
      <c r="A292" s="110" t="s">
        <v>1145</v>
      </c>
    </row>
    <row r="293" spans="1:1" x14ac:dyDescent="0.2">
      <c r="A293" s="110" t="s">
        <v>1146</v>
      </c>
    </row>
    <row r="294" spans="1:1" x14ac:dyDescent="0.2">
      <c r="A294" s="110" t="s">
        <v>1147</v>
      </c>
    </row>
    <row r="295" spans="1:1" x14ac:dyDescent="0.2">
      <c r="A295" s="110" t="s">
        <v>1148</v>
      </c>
    </row>
    <row r="296" spans="1:1" x14ac:dyDescent="0.2">
      <c r="A296" s="110" t="s">
        <v>1149</v>
      </c>
    </row>
    <row r="297" spans="1:1" x14ac:dyDescent="0.2">
      <c r="A297" s="110" t="s">
        <v>1150</v>
      </c>
    </row>
    <row r="298" spans="1:1" x14ac:dyDescent="0.2">
      <c r="A298" s="110" t="s">
        <v>1151</v>
      </c>
    </row>
    <row r="299" spans="1:1" x14ac:dyDescent="0.2">
      <c r="A299" s="110" t="s">
        <v>1152</v>
      </c>
    </row>
    <row r="300" spans="1:1" x14ac:dyDescent="0.2">
      <c r="A300" s="110" t="s">
        <v>1153</v>
      </c>
    </row>
    <row r="301" spans="1:1" x14ac:dyDescent="0.2">
      <c r="A301" s="110" t="s">
        <v>1154</v>
      </c>
    </row>
    <row r="302" spans="1:1" x14ac:dyDescent="0.2">
      <c r="A302" s="110" t="s">
        <v>778</v>
      </c>
    </row>
    <row r="303" spans="1:1" x14ac:dyDescent="0.2">
      <c r="A303" s="110" t="s">
        <v>1155</v>
      </c>
    </row>
    <row r="304" spans="1:1" x14ac:dyDescent="0.2">
      <c r="A304" s="110" t="s">
        <v>1156</v>
      </c>
    </row>
    <row r="305" spans="1:1" x14ac:dyDescent="0.2">
      <c r="A305" s="110" t="s">
        <v>1157</v>
      </c>
    </row>
    <row r="306" spans="1:1" x14ac:dyDescent="0.2">
      <c r="A306" s="110" t="s">
        <v>1158</v>
      </c>
    </row>
    <row r="307" spans="1:1" x14ac:dyDescent="0.2">
      <c r="A307" s="110" t="s">
        <v>756</v>
      </c>
    </row>
    <row r="308" spans="1:1" x14ac:dyDescent="0.2">
      <c r="A308" s="110" t="s">
        <v>1159</v>
      </c>
    </row>
    <row r="309" spans="1:1" x14ac:dyDescent="0.2">
      <c r="A309" s="110" t="s">
        <v>1160</v>
      </c>
    </row>
    <row r="310" spans="1:1" x14ac:dyDescent="0.2">
      <c r="A310" s="110" t="s">
        <v>1161</v>
      </c>
    </row>
    <row r="311" spans="1:1" x14ac:dyDescent="0.2">
      <c r="A311" s="110" t="s">
        <v>1162</v>
      </c>
    </row>
    <row r="312" spans="1:1" x14ac:dyDescent="0.2">
      <c r="A312" s="110" t="s">
        <v>1163</v>
      </c>
    </row>
    <row r="313" spans="1:1" x14ac:dyDescent="0.2">
      <c r="A313" s="110" t="s">
        <v>1164</v>
      </c>
    </row>
    <row r="314" spans="1:1" x14ac:dyDescent="0.2">
      <c r="A314" s="110" t="s">
        <v>1165</v>
      </c>
    </row>
    <row r="315" spans="1:1" x14ac:dyDescent="0.2">
      <c r="A315" s="110" t="s">
        <v>1166</v>
      </c>
    </row>
    <row r="316" spans="1:1" x14ac:dyDescent="0.2">
      <c r="A316" s="110" t="s">
        <v>0</v>
      </c>
    </row>
    <row r="317" spans="1:1" x14ac:dyDescent="0.2">
      <c r="A317" s="110" t="s">
        <v>1167</v>
      </c>
    </row>
    <row r="318" spans="1:1" x14ac:dyDescent="0.2">
      <c r="A318" s="110" t="s">
        <v>1168</v>
      </c>
    </row>
    <row r="319" spans="1:1" x14ac:dyDescent="0.2">
      <c r="A319" s="110" t="s">
        <v>1169</v>
      </c>
    </row>
    <row r="320" spans="1:1" x14ac:dyDescent="0.2">
      <c r="A320" s="110" t="s">
        <v>1170</v>
      </c>
    </row>
    <row r="321" spans="1:1" x14ac:dyDescent="0.2">
      <c r="A321" s="110" t="s">
        <v>1171</v>
      </c>
    </row>
    <row r="322" spans="1:1" x14ac:dyDescent="0.2">
      <c r="A322" s="110" t="s">
        <v>1172</v>
      </c>
    </row>
    <row r="323" spans="1:1" x14ac:dyDescent="0.2">
      <c r="A323" s="110" t="s">
        <v>783</v>
      </c>
    </row>
    <row r="324" spans="1:1" x14ac:dyDescent="0.2">
      <c r="A324" s="110" t="s">
        <v>1173</v>
      </c>
    </row>
    <row r="325" spans="1:1" x14ac:dyDescent="0.2">
      <c r="A325" s="110" t="s">
        <v>791</v>
      </c>
    </row>
    <row r="326" spans="1:1" x14ac:dyDescent="0.2">
      <c r="A326" s="110" t="s">
        <v>1174</v>
      </c>
    </row>
    <row r="327" spans="1:1" x14ac:dyDescent="0.2">
      <c r="A327" s="110" t="s">
        <v>1175</v>
      </c>
    </row>
    <row r="328" spans="1:1" x14ac:dyDescent="0.2">
      <c r="A328" s="110" t="s">
        <v>1176</v>
      </c>
    </row>
    <row r="329" spans="1:1" x14ac:dyDescent="0.2">
      <c r="A329" s="110" t="s">
        <v>1177</v>
      </c>
    </row>
    <row r="330" spans="1:1" x14ac:dyDescent="0.2">
      <c r="A330" s="110" t="s">
        <v>1178</v>
      </c>
    </row>
    <row r="331" spans="1:1" x14ac:dyDescent="0.2">
      <c r="A331" s="110" t="s">
        <v>1179</v>
      </c>
    </row>
    <row r="332" spans="1:1" x14ac:dyDescent="0.2">
      <c r="A332" s="110" t="s">
        <v>1180</v>
      </c>
    </row>
    <row r="333" spans="1:1" x14ac:dyDescent="0.2">
      <c r="A333" s="110" t="s">
        <v>1181</v>
      </c>
    </row>
    <row r="334" spans="1:1" x14ac:dyDescent="0.2">
      <c r="A334" s="110" t="s">
        <v>793</v>
      </c>
    </row>
    <row r="335" spans="1:1" x14ac:dyDescent="0.2">
      <c r="A335" s="110" t="s">
        <v>787</v>
      </c>
    </row>
    <row r="336" spans="1:1" x14ac:dyDescent="0.2">
      <c r="A336" s="110" t="s">
        <v>1182</v>
      </c>
    </row>
    <row r="337" spans="1:1" x14ac:dyDescent="0.2">
      <c r="A337" s="110" t="s">
        <v>1183</v>
      </c>
    </row>
    <row r="338" spans="1:1" x14ac:dyDescent="0.2">
      <c r="A338" s="110" t="s">
        <v>1184</v>
      </c>
    </row>
    <row r="339" spans="1:1" x14ac:dyDescent="0.2">
      <c r="A339" s="110" t="s">
        <v>1185</v>
      </c>
    </row>
    <row r="340" spans="1:1" x14ac:dyDescent="0.2">
      <c r="A340" s="110" t="s">
        <v>1186</v>
      </c>
    </row>
    <row r="341" spans="1:1" x14ac:dyDescent="0.2">
      <c r="A341" s="110" t="s">
        <v>1187</v>
      </c>
    </row>
    <row r="342" spans="1:1" x14ac:dyDescent="0.2">
      <c r="A342" s="110" t="s">
        <v>1188</v>
      </c>
    </row>
    <row r="343" spans="1:1" x14ac:dyDescent="0.2">
      <c r="A343" s="110" t="s">
        <v>1189</v>
      </c>
    </row>
    <row r="344" spans="1:1" x14ac:dyDescent="0.2">
      <c r="A344" s="110" t="s">
        <v>773</v>
      </c>
    </row>
    <row r="345" spans="1:1" x14ac:dyDescent="0.2">
      <c r="A345" s="110" t="s">
        <v>1190</v>
      </c>
    </row>
    <row r="346" spans="1:1" x14ac:dyDescent="0.2">
      <c r="A346" s="110" t="s">
        <v>1191</v>
      </c>
    </row>
    <row r="347" spans="1:1" x14ac:dyDescent="0.2">
      <c r="A347" s="110" t="s">
        <v>1192</v>
      </c>
    </row>
    <row r="348" spans="1:1" x14ac:dyDescent="0.2">
      <c r="A348" s="110" t="s">
        <v>1193</v>
      </c>
    </row>
    <row r="349" spans="1:1" x14ac:dyDescent="0.2">
      <c r="A349" s="110" t="s">
        <v>1194</v>
      </c>
    </row>
    <row r="350" spans="1:1" x14ac:dyDescent="0.2">
      <c r="A350" s="110" t="s">
        <v>1195</v>
      </c>
    </row>
    <row r="351" spans="1:1" x14ac:dyDescent="0.2">
      <c r="A351" s="110" t="s">
        <v>1196</v>
      </c>
    </row>
    <row r="352" spans="1:1" x14ac:dyDescent="0.2">
      <c r="A352" s="110" t="s">
        <v>1197</v>
      </c>
    </row>
    <row r="353" spans="1:1" x14ac:dyDescent="0.2">
      <c r="A353" s="110" t="s">
        <v>1198</v>
      </c>
    </row>
    <row r="354" spans="1:1" x14ac:dyDescent="0.2">
      <c r="A354" s="110" t="s">
        <v>1199</v>
      </c>
    </row>
    <row r="355" spans="1:1" x14ac:dyDescent="0.2">
      <c r="A355" s="110" t="s">
        <v>1200</v>
      </c>
    </row>
    <row r="356" spans="1:1" x14ac:dyDescent="0.2">
      <c r="A356" s="110" t="s">
        <v>1201</v>
      </c>
    </row>
    <row r="357" spans="1:1" x14ac:dyDescent="0.2">
      <c r="A357" s="110" t="s">
        <v>1202</v>
      </c>
    </row>
    <row r="358" spans="1:1" x14ac:dyDescent="0.2">
      <c r="A358" s="110" t="s">
        <v>1203</v>
      </c>
    </row>
    <row r="359" spans="1:1" x14ac:dyDescent="0.2">
      <c r="A359" s="110" t="s">
        <v>808</v>
      </c>
    </row>
    <row r="360" spans="1:1" x14ac:dyDescent="0.2">
      <c r="A360" s="110" t="s">
        <v>1204</v>
      </c>
    </row>
    <row r="361" spans="1:1" x14ac:dyDescent="0.2">
      <c r="A361" s="110" t="s">
        <v>1205</v>
      </c>
    </row>
    <row r="362" spans="1:1" x14ac:dyDescent="0.2">
      <c r="A362" s="110" t="s">
        <v>1206</v>
      </c>
    </row>
    <row r="363" spans="1:1" x14ac:dyDescent="0.2">
      <c r="A363" s="110" t="s">
        <v>1207</v>
      </c>
    </row>
    <row r="364" spans="1:1" x14ac:dyDescent="0.2">
      <c r="A364" s="110" t="s">
        <v>753</v>
      </c>
    </row>
    <row r="365" spans="1:1" x14ac:dyDescent="0.2">
      <c r="A365" s="110" t="s">
        <v>1208</v>
      </c>
    </row>
    <row r="366" spans="1:1" x14ac:dyDescent="0.2">
      <c r="A366" s="110" t="s">
        <v>1209</v>
      </c>
    </row>
    <row r="367" spans="1:1" x14ac:dyDescent="0.2">
      <c r="A367" s="110" t="s">
        <v>1210</v>
      </c>
    </row>
    <row r="368" spans="1:1" x14ac:dyDescent="0.2">
      <c r="A368" s="110" t="s">
        <v>810</v>
      </c>
    </row>
    <row r="369" spans="1:1" x14ac:dyDescent="0.2">
      <c r="A369" s="110" t="s">
        <v>1211</v>
      </c>
    </row>
    <row r="370" spans="1:1" x14ac:dyDescent="0.2">
      <c r="A370" s="110" t="s">
        <v>811</v>
      </c>
    </row>
    <row r="371" spans="1:1" x14ac:dyDescent="0.2">
      <c r="A371" s="110" t="s">
        <v>1212</v>
      </c>
    </row>
    <row r="372" spans="1:1" x14ac:dyDescent="0.2">
      <c r="A372" s="110" t="s">
        <v>1213</v>
      </c>
    </row>
    <row r="373" spans="1:1" x14ac:dyDescent="0.2">
      <c r="A373" s="110" t="s">
        <v>1214</v>
      </c>
    </row>
    <row r="374" spans="1:1" x14ac:dyDescent="0.2">
      <c r="A374" s="110" t="s">
        <v>1215</v>
      </c>
    </row>
    <row r="375" spans="1:1" x14ac:dyDescent="0.2">
      <c r="A375" s="110" t="s">
        <v>818</v>
      </c>
    </row>
    <row r="376" spans="1:1" x14ac:dyDescent="0.2">
      <c r="A376" s="110" t="s">
        <v>1216</v>
      </c>
    </row>
    <row r="377" spans="1:1" x14ac:dyDescent="0.2">
      <c r="A377" s="110" t="s">
        <v>774</v>
      </c>
    </row>
    <row r="378" spans="1:1" x14ac:dyDescent="0.2">
      <c r="A378" s="110" t="s">
        <v>1217</v>
      </c>
    </row>
    <row r="379" spans="1:1" x14ac:dyDescent="0.2">
      <c r="A379" s="110" t="s">
        <v>1218</v>
      </c>
    </row>
    <row r="380" spans="1:1" x14ac:dyDescent="0.2">
      <c r="A380" s="110" t="s">
        <v>812</v>
      </c>
    </row>
    <row r="381" spans="1:1" x14ac:dyDescent="0.2">
      <c r="A381" s="110" t="s">
        <v>1219</v>
      </c>
    </row>
    <row r="382" spans="1:1" x14ac:dyDescent="0.2">
      <c r="A382" s="110" t="s">
        <v>1220</v>
      </c>
    </row>
  </sheetData>
  <sortState ref="A1:A381">
    <sortCondition ref="A1:A38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5"/>
  <sheetViews>
    <sheetView showGridLines="0" tabSelected="1" workbookViewId="0">
      <selection sqref="A1:F1"/>
    </sheetView>
  </sheetViews>
  <sheetFormatPr baseColWidth="10" defaultColWidth="8.83203125" defaultRowHeight="15" x14ac:dyDescent="0.2"/>
  <cols>
    <col min="1" max="1" width="6.83203125" style="2" customWidth="1"/>
    <col min="2" max="2" width="47.33203125" style="1" bestFit="1" customWidth="1"/>
    <col min="3" max="6" width="9.6640625" style="1" customWidth="1"/>
    <col min="7" max="7" width="1.83203125" style="1" customWidth="1"/>
    <col min="8" max="8" width="9.1640625" style="6" customWidth="1"/>
    <col min="9" max="9" width="8.83203125" style="6"/>
    <col min="10" max="10" width="8.83203125" style="1"/>
    <col min="11" max="11" width="9.1640625" style="1" customWidth="1"/>
    <col min="12" max="12" width="8.83203125" style="1"/>
    <col min="13" max="14" width="9.1640625" style="1" customWidth="1"/>
    <col min="15" max="16" width="9.5" style="1" bestFit="1" customWidth="1"/>
    <col min="17" max="251" width="8.83203125" style="1"/>
    <col min="252" max="252" width="11.6640625" style="1" customWidth="1"/>
    <col min="253" max="253" width="39.6640625" style="1" customWidth="1"/>
    <col min="254" max="257" width="9.6640625" style="1" customWidth="1"/>
    <col min="258" max="507" width="8.83203125" style="1"/>
    <col min="508" max="508" width="11.6640625" style="1" customWidth="1"/>
    <col min="509" max="509" width="39.6640625" style="1" customWidth="1"/>
    <col min="510" max="513" width="9.6640625" style="1" customWidth="1"/>
    <col min="514" max="763" width="8.83203125" style="1"/>
    <col min="764" max="764" width="11.6640625" style="1" customWidth="1"/>
    <col min="765" max="765" width="39.6640625" style="1" customWidth="1"/>
    <col min="766" max="769" width="9.6640625" style="1" customWidth="1"/>
    <col min="770" max="1019" width="8.83203125" style="1"/>
    <col min="1020" max="1020" width="11.6640625" style="1" customWidth="1"/>
    <col min="1021" max="1021" width="39.6640625" style="1" customWidth="1"/>
    <col min="1022" max="1025" width="9.6640625" style="1" customWidth="1"/>
    <col min="1026" max="1275" width="8.83203125" style="1"/>
    <col min="1276" max="1276" width="11.6640625" style="1" customWidth="1"/>
    <col min="1277" max="1277" width="39.6640625" style="1" customWidth="1"/>
    <col min="1278" max="1281" width="9.6640625" style="1" customWidth="1"/>
    <col min="1282" max="1531" width="8.83203125" style="1"/>
    <col min="1532" max="1532" width="11.6640625" style="1" customWidth="1"/>
    <col min="1533" max="1533" width="39.6640625" style="1" customWidth="1"/>
    <col min="1534" max="1537" width="9.6640625" style="1" customWidth="1"/>
    <col min="1538" max="1787" width="8.83203125" style="1"/>
    <col min="1788" max="1788" width="11.6640625" style="1" customWidth="1"/>
    <col min="1789" max="1789" width="39.6640625" style="1" customWidth="1"/>
    <col min="1790" max="1793" width="9.6640625" style="1" customWidth="1"/>
    <col min="1794" max="2043" width="8.83203125" style="1"/>
    <col min="2044" max="2044" width="11.6640625" style="1" customWidth="1"/>
    <col min="2045" max="2045" width="39.6640625" style="1" customWidth="1"/>
    <col min="2046" max="2049" width="9.6640625" style="1" customWidth="1"/>
    <col min="2050" max="2299" width="8.83203125" style="1"/>
    <col min="2300" max="2300" width="11.6640625" style="1" customWidth="1"/>
    <col min="2301" max="2301" width="39.6640625" style="1" customWidth="1"/>
    <col min="2302" max="2305" width="9.6640625" style="1" customWidth="1"/>
    <col min="2306" max="2555" width="8.83203125" style="1"/>
    <col min="2556" max="2556" width="11.6640625" style="1" customWidth="1"/>
    <col min="2557" max="2557" width="39.6640625" style="1" customWidth="1"/>
    <col min="2558" max="2561" width="9.6640625" style="1" customWidth="1"/>
    <col min="2562" max="2811" width="8.83203125" style="1"/>
    <col min="2812" max="2812" width="11.6640625" style="1" customWidth="1"/>
    <col min="2813" max="2813" width="39.6640625" style="1" customWidth="1"/>
    <col min="2814" max="2817" width="9.6640625" style="1" customWidth="1"/>
    <col min="2818" max="3067" width="8.83203125" style="1"/>
    <col min="3068" max="3068" width="11.6640625" style="1" customWidth="1"/>
    <col min="3069" max="3069" width="39.6640625" style="1" customWidth="1"/>
    <col min="3070" max="3073" width="9.6640625" style="1" customWidth="1"/>
    <col min="3074" max="3323" width="8.83203125" style="1"/>
    <col min="3324" max="3324" width="11.6640625" style="1" customWidth="1"/>
    <col min="3325" max="3325" width="39.6640625" style="1" customWidth="1"/>
    <col min="3326" max="3329" width="9.6640625" style="1" customWidth="1"/>
    <col min="3330" max="3579" width="8.83203125" style="1"/>
    <col min="3580" max="3580" width="11.6640625" style="1" customWidth="1"/>
    <col min="3581" max="3581" width="39.6640625" style="1" customWidth="1"/>
    <col min="3582" max="3585" width="9.6640625" style="1" customWidth="1"/>
    <col min="3586" max="3835" width="8.83203125" style="1"/>
    <col min="3836" max="3836" width="11.6640625" style="1" customWidth="1"/>
    <col min="3837" max="3837" width="39.6640625" style="1" customWidth="1"/>
    <col min="3838" max="3841" width="9.6640625" style="1" customWidth="1"/>
    <col min="3842" max="4091" width="8.83203125" style="1"/>
    <col min="4092" max="4092" width="11.6640625" style="1" customWidth="1"/>
    <col min="4093" max="4093" width="39.6640625" style="1" customWidth="1"/>
    <col min="4094" max="4097" width="9.6640625" style="1" customWidth="1"/>
    <col min="4098" max="4347" width="8.83203125" style="1"/>
    <col min="4348" max="4348" width="11.6640625" style="1" customWidth="1"/>
    <col min="4349" max="4349" width="39.6640625" style="1" customWidth="1"/>
    <col min="4350" max="4353" width="9.6640625" style="1" customWidth="1"/>
    <col min="4354" max="4603" width="8.83203125" style="1"/>
    <col min="4604" max="4604" width="11.6640625" style="1" customWidth="1"/>
    <col min="4605" max="4605" width="39.6640625" style="1" customWidth="1"/>
    <col min="4606" max="4609" width="9.6640625" style="1" customWidth="1"/>
    <col min="4610" max="4859" width="8.83203125" style="1"/>
    <col min="4860" max="4860" width="11.6640625" style="1" customWidth="1"/>
    <col min="4861" max="4861" width="39.6640625" style="1" customWidth="1"/>
    <col min="4862" max="4865" width="9.6640625" style="1" customWidth="1"/>
    <col min="4866" max="5115" width="8.83203125" style="1"/>
    <col min="5116" max="5116" width="11.6640625" style="1" customWidth="1"/>
    <col min="5117" max="5117" width="39.6640625" style="1" customWidth="1"/>
    <col min="5118" max="5121" width="9.6640625" style="1" customWidth="1"/>
    <col min="5122" max="5371" width="8.83203125" style="1"/>
    <col min="5372" max="5372" width="11.6640625" style="1" customWidth="1"/>
    <col min="5373" max="5373" width="39.6640625" style="1" customWidth="1"/>
    <col min="5374" max="5377" width="9.6640625" style="1" customWidth="1"/>
    <col min="5378" max="5627" width="8.83203125" style="1"/>
    <col min="5628" max="5628" width="11.6640625" style="1" customWidth="1"/>
    <col min="5629" max="5629" width="39.6640625" style="1" customWidth="1"/>
    <col min="5630" max="5633" width="9.6640625" style="1" customWidth="1"/>
    <col min="5634" max="5883" width="8.83203125" style="1"/>
    <col min="5884" max="5884" width="11.6640625" style="1" customWidth="1"/>
    <col min="5885" max="5885" width="39.6640625" style="1" customWidth="1"/>
    <col min="5886" max="5889" width="9.6640625" style="1" customWidth="1"/>
    <col min="5890" max="6139" width="8.83203125" style="1"/>
    <col min="6140" max="6140" width="11.6640625" style="1" customWidth="1"/>
    <col min="6141" max="6141" width="39.6640625" style="1" customWidth="1"/>
    <col min="6142" max="6145" width="9.6640625" style="1" customWidth="1"/>
    <col min="6146" max="6395" width="8.83203125" style="1"/>
    <col min="6396" max="6396" width="11.6640625" style="1" customWidth="1"/>
    <col min="6397" max="6397" width="39.6640625" style="1" customWidth="1"/>
    <col min="6398" max="6401" width="9.6640625" style="1" customWidth="1"/>
    <col min="6402" max="6651" width="8.83203125" style="1"/>
    <col min="6652" max="6652" width="11.6640625" style="1" customWidth="1"/>
    <col min="6653" max="6653" width="39.6640625" style="1" customWidth="1"/>
    <col min="6654" max="6657" width="9.6640625" style="1" customWidth="1"/>
    <col min="6658" max="6907" width="8.83203125" style="1"/>
    <col min="6908" max="6908" width="11.6640625" style="1" customWidth="1"/>
    <col min="6909" max="6909" width="39.6640625" style="1" customWidth="1"/>
    <col min="6910" max="6913" width="9.6640625" style="1" customWidth="1"/>
    <col min="6914" max="7163" width="8.83203125" style="1"/>
    <col min="7164" max="7164" width="11.6640625" style="1" customWidth="1"/>
    <col min="7165" max="7165" width="39.6640625" style="1" customWidth="1"/>
    <col min="7166" max="7169" width="9.6640625" style="1" customWidth="1"/>
    <col min="7170" max="7419" width="8.83203125" style="1"/>
    <col min="7420" max="7420" width="11.6640625" style="1" customWidth="1"/>
    <col min="7421" max="7421" width="39.6640625" style="1" customWidth="1"/>
    <col min="7422" max="7425" width="9.6640625" style="1" customWidth="1"/>
    <col min="7426" max="7675" width="8.83203125" style="1"/>
    <col min="7676" max="7676" width="11.6640625" style="1" customWidth="1"/>
    <col min="7677" max="7677" width="39.6640625" style="1" customWidth="1"/>
    <col min="7678" max="7681" width="9.6640625" style="1" customWidth="1"/>
    <col min="7682" max="7931" width="8.83203125" style="1"/>
    <col min="7932" max="7932" width="11.6640625" style="1" customWidth="1"/>
    <col min="7933" max="7933" width="39.6640625" style="1" customWidth="1"/>
    <col min="7934" max="7937" width="9.6640625" style="1" customWidth="1"/>
    <col min="7938" max="8187" width="8.83203125" style="1"/>
    <col min="8188" max="8188" width="11.6640625" style="1" customWidth="1"/>
    <col min="8189" max="8189" width="39.6640625" style="1" customWidth="1"/>
    <col min="8190" max="8193" width="9.6640625" style="1" customWidth="1"/>
    <col min="8194" max="8443" width="8.83203125" style="1"/>
    <col min="8444" max="8444" width="11.6640625" style="1" customWidth="1"/>
    <col min="8445" max="8445" width="39.6640625" style="1" customWidth="1"/>
    <col min="8446" max="8449" width="9.6640625" style="1" customWidth="1"/>
    <col min="8450" max="8699" width="8.83203125" style="1"/>
    <col min="8700" max="8700" width="11.6640625" style="1" customWidth="1"/>
    <col min="8701" max="8701" width="39.6640625" style="1" customWidth="1"/>
    <col min="8702" max="8705" width="9.6640625" style="1" customWidth="1"/>
    <col min="8706" max="8955" width="8.83203125" style="1"/>
    <col min="8956" max="8956" width="11.6640625" style="1" customWidth="1"/>
    <col min="8957" max="8957" width="39.6640625" style="1" customWidth="1"/>
    <col min="8958" max="8961" width="9.6640625" style="1" customWidth="1"/>
    <col min="8962" max="9211" width="8.83203125" style="1"/>
    <col min="9212" max="9212" width="11.6640625" style="1" customWidth="1"/>
    <col min="9213" max="9213" width="39.6640625" style="1" customWidth="1"/>
    <col min="9214" max="9217" width="9.6640625" style="1" customWidth="1"/>
    <col min="9218" max="9467" width="8.83203125" style="1"/>
    <col min="9468" max="9468" width="11.6640625" style="1" customWidth="1"/>
    <col min="9469" max="9469" width="39.6640625" style="1" customWidth="1"/>
    <col min="9470" max="9473" width="9.6640625" style="1" customWidth="1"/>
    <col min="9474" max="9723" width="8.83203125" style="1"/>
    <col min="9724" max="9724" width="11.6640625" style="1" customWidth="1"/>
    <col min="9725" max="9725" width="39.6640625" style="1" customWidth="1"/>
    <col min="9726" max="9729" width="9.6640625" style="1" customWidth="1"/>
    <col min="9730" max="9979" width="8.83203125" style="1"/>
    <col min="9980" max="9980" width="11.6640625" style="1" customWidth="1"/>
    <col min="9981" max="9981" width="39.6640625" style="1" customWidth="1"/>
    <col min="9982" max="9985" width="9.6640625" style="1" customWidth="1"/>
    <col min="9986" max="10235" width="8.83203125" style="1"/>
    <col min="10236" max="10236" width="11.6640625" style="1" customWidth="1"/>
    <col min="10237" max="10237" width="39.6640625" style="1" customWidth="1"/>
    <col min="10238" max="10241" width="9.6640625" style="1" customWidth="1"/>
    <col min="10242" max="10491" width="8.83203125" style="1"/>
    <col min="10492" max="10492" width="11.6640625" style="1" customWidth="1"/>
    <col min="10493" max="10493" width="39.6640625" style="1" customWidth="1"/>
    <col min="10494" max="10497" width="9.6640625" style="1" customWidth="1"/>
    <col min="10498" max="10747" width="8.83203125" style="1"/>
    <col min="10748" max="10748" width="11.6640625" style="1" customWidth="1"/>
    <col min="10749" max="10749" width="39.6640625" style="1" customWidth="1"/>
    <col min="10750" max="10753" width="9.6640625" style="1" customWidth="1"/>
    <col min="10754" max="11003" width="8.83203125" style="1"/>
    <col min="11004" max="11004" width="11.6640625" style="1" customWidth="1"/>
    <col min="11005" max="11005" width="39.6640625" style="1" customWidth="1"/>
    <col min="11006" max="11009" width="9.6640625" style="1" customWidth="1"/>
    <col min="11010" max="11259" width="8.83203125" style="1"/>
    <col min="11260" max="11260" width="11.6640625" style="1" customWidth="1"/>
    <col min="11261" max="11261" width="39.6640625" style="1" customWidth="1"/>
    <col min="11262" max="11265" width="9.6640625" style="1" customWidth="1"/>
    <col min="11266" max="11515" width="8.83203125" style="1"/>
    <col min="11516" max="11516" width="11.6640625" style="1" customWidth="1"/>
    <col min="11517" max="11517" width="39.6640625" style="1" customWidth="1"/>
    <col min="11518" max="11521" width="9.6640625" style="1" customWidth="1"/>
    <col min="11522" max="11771" width="8.83203125" style="1"/>
    <col min="11772" max="11772" width="11.6640625" style="1" customWidth="1"/>
    <col min="11773" max="11773" width="39.6640625" style="1" customWidth="1"/>
    <col min="11774" max="11777" width="9.6640625" style="1" customWidth="1"/>
    <col min="11778" max="12027" width="8.83203125" style="1"/>
    <col min="12028" max="12028" width="11.6640625" style="1" customWidth="1"/>
    <col min="12029" max="12029" width="39.6640625" style="1" customWidth="1"/>
    <col min="12030" max="12033" width="9.6640625" style="1" customWidth="1"/>
    <col min="12034" max="12283" width="8.83203125" style="1"/>
    <col min="12284" max="12284" width="11.6640625" style="1" customWidth="1"/>
    <col min="12285" max="12285" width="39.6640625" style="1" customWidth="1"/>
    <col min="12286" max="12289" width="9.6640625" style="1" customWidth="1"/>
    <col min="12290" max="12539" width="8.83203125" style="1"/>
    <col min="12540" max="12540" width="11.6640625" style="1" customWidth="1"/>
    <col min="12541" max="12541" width="39.6640625" style="1" customWidth="1"/>
    <col min="12542" max="12545" width="9.6640625" style="1" customWidth="1"/>
    <col min="12546" max="12795" width="8.83203125" style="1"/>
    <col min="12796" max="12796" width="11.6640625" style="1" customWidth="1"/>
    <col min="12797" max="12797" width="39.6640625" style="1" customWidth="1"/>
    <col min="12798" max="12801" width="9.6640625" style="1" customWidth="1"/>
    <col min="12802" max="13051" width="8.83203125" style="1"/>
    <col min="13052" max="13052" width="11.6640625" style="1" customWidth="1"/>
    <col min="13053" max="13053" width="39.6640625" style="1" customWidth="1"/>
    <col min="13054" max="13057" width="9.6640625" style="1" customWidth="1"/>
    <col min="13058" max="13307" width="8.83203125" style="1"/>
    <col min="13308" max="13308" width="11.6640625" style="1" customWidth="1"/>
    <col min="13309" max="13309" width="39.6640625" style="1" customWidth="1"/>
    <col min="13310" max="13313" width="9.6640625" style="1" customWidth="1"/>
    <col min="13314" max="13563" width="8.83203125" style="1"/>
    <col min="13564" max="13564" width="11.6640625" style="1" customWidth="1"/>
    <col min="13565" max="13565" width="39.6640625" style="1" customWidth="1"/>
    <col min="13566" max="13569" width="9.6640625" style="1" customWidth="1"/>
    <col min="13570" max="13819" width="8.83203125" style="1"/>
    <col min="13820" max="13820" width="11.6640625" style="1" customWidth="1"/>
    <col min="13821" max="13821" width="39.6640625" style="1" customWidth="1"/>
    <col min="13822" max="13825" width="9.6640625" style="1" customWidth="1"/>
    <col min="13826" max="14075" width="8.83203125" style="1"/>
    <col min="14076" max="14076" width="11.6640625" style="1" customWidth="1"/>
    <col min="14077" max="14077" width="39.6640625" style="1" customWidth="1"/>
    <col min="14078" max="14081" width="9.6640625" style="1" customWidth="1"/>
    <col min="14082" max="14331" width="8.83203125" style="1"/>
    <col min="14332" max="14332" width="11.6640625" style="1" customWidth="1"/>
    <col min="14333" max="14333" width="39.6640625" style="1" customWidth="1"/>
    <col min="14334" max="14337" width="9.6640625" style="1" customWidth="1"/>
    <col min="14338" max="14587" width="8.83203125" style="1"/>
    <col min="14588" max="14588" width="11.6640625" style="1" customWidth="1"/>
    <col min="14589" max="14589" width="39.6640625" style="1" customWidth="1"/>
    <col min="14590" max="14593" width="9.6640625" style="1" customWidth="1"/>
    <col min="14594" max="14843" width="8.83203125" style="1"/>
    <col min="14844" max="14844" width="11.6640625" style="1" customWidth="1"/>
    <col min="14845" max="14845" width="39.6640625" style="1" customWidth="1"/>
    <col min="14846" max="14849" width="9.6640625" style="1" customWidth="1"/>
    <col min="14850" max="15099" width="8.83203125" style="1"/>
    <col min="15100" max="15100" width="11.6640625" style="1" customWidth="1"/>
    <col min="15101" max="15101" width="39.6640625" style="1" customWidth="1"/>
    <col min="15102" max="15105" width="9.6640625" style="1" customWidth="1"/>
    <col min="15106" max="15355" width="8.83203125" style="1"/>
    <col min="15356" max="15356" width="11.6640625" style="1" customWidth="1"/>
    <col min="15357" max="15357" width="39.6640625" style="1" customWidth="1"/>
    <col min="15358" max="15361" width="9.6640625" style="1" customWidth="1"/>
    <col min="15362" max="15611" width="8.83203125" style="1"/>
    <col min="15612" max="15612" width="11.6640625" style="1" customWidth="1"/>
    <col min="15613" max="15613" width="39.6640625" style="1" customWidth="1"/>
    <col min="15614" max="15617" width="9.6640625" style="1" customWidth="1"/>
    <col min="15618" max="15867" width="8.83203125" style="1"/>
    <col min="15868" max="15868" width="11.6640625" style="1" customWidth="1"/>
    <col min="15869" max="15869" width="39.6640625" style="1" customWidth="1"/>
    <col min="15870" max="15873" width="9.6640625" style="1" customWidth="1"/>
    <col min="15874" max="16123" width="8.83203125" style="1"/>
    <col min="16124" max="16124" width="11.6640625" style="1" customWidth="1"/>
    <col min="16125" max="16125" width="39.6640625" style="1" customWidth="1"/>
    <col min="16126" max="16129" width="9.6640625" style="1" customWidth="1"/>
    <col min="16130" max="16384" width="8.83203125" style="1"/>
  </cols>
  <sheetData>
    <row r="1" spans="1:13" x14ac:dyDescent="0.2">
      <c r="A1" s="257" t="s">
        <v>1</v>
      </c>
      <c r="B1" s="257"/>
      <c r="C1" s="257"/>
      <c r="D1" s="257"/>
      <c r="E1" s="257"/>
      <c r="F1" s="257"/>
      <c r="I1" s="205" t="s">
        <v>885</v>
      </c>
    </row>
    <row r="2" spans="1:13" x14ac:dyDescent="0.2">
      <c r="A2" s="258" t="s">
        <v>2</v>
      </c>
      <c r="B2" s="258"/>
      <c r="C2" s="258"/>
      <c r="D2" s="258"/>
      <c r="E2" s="258"/>
      <c r="F2" s="258"/>
    </row>
    <row r="3" spans="1:13" ht="15" customHeight="1" thickBot="1" x14ac:dyDescent="0.25"/>
    <row r="4" spans="1:13" s="5" customFormat="1" ht="16.5" customHeight="1" thickBot="1" x14ac:dyDescent="0.2">
      <c r="A4" s="125" t="s">
        <v>1234</v>
      </c>
      <c r="B4" s="4"/>
      <c r="C4" s="126">
        <v>2017</v>
      </c>
      <c r="D4" s="126">
        <v>2018</v>
      </c>
      <c r="E4" s="126">
        <v>2019</v>
      </c>
      <c r="F4" s="126">
        <v>2020</v>
      </c>
      <c r="H4" s="135"/>
      <c r="I4" s="135"/>
    </row>
    <row r="5" spans="1:13" ht="15" customHeight="1" x14ac:dyDescent="0.2">
      <c r="A5" s="58">
        <v>1</v>
      </c>
      <c r="B5" s="55" t="s">
        <v>754</v>
      </c>
      <c r="C5" s="129">
        <v>1765.4782</v>
      </c>
      <c r="D5" s="129">
        <v>1851.8616000000002</v>
      </c>
      <c r="E5" s="129">
        <v>1932.0666999999999</v>
      </c>
      <c r="F5" s="129">
        <v>2007.3706000000002</v>
      </c>
      <c r="H5" s="129"/>
      <c r="L5" s="124"/>
      <c r="M5" s="110"/>
    </row>
    <row r="6" spans="1:13" ht="15" customHeight="1" x14ac:dyDescent="0.2">
      <c r="A6" s="59">
        <v>2</v>
      </c>
      <c r="B6" s="48" t="s">
        <v>845</v>
      </c>
      <c r="C6" s="132">
        <v>1067.7219</v>
      </c>
      <c r="D6" s="132">
        <v>1125.539</v>
      </c>
      <c r="E6" s="132">
        <v>1164.2363</v>
      </c>
      <c r="F6" s="132">
        <v>1207.3448000000001</v>
      </c>
      <c r="H6" s="129"/>
      <c r="M6" s="110"/>
    </row>
    <row r="7" spans="1:13" ht="15" customHeight="1" x14ac:dyDescent="0.2">
      <c r="A7" s="59">
        <v>3</v>
      </c>
      <c r="B7" s="48" t="s">
        <v>891</v>
      </c>
      <c r="C7" s="132">
        <v>683.25819999999999</v>
      </c>
      <c r="D7" s="132">
        <v>716.2636</v>
      </c>
      <c r="E7" s="132">
        <v>743.29039999999998</v>
      </c>
      <c r="F7" s="132">
        <v>770.66319999999996</v>
      </c>
      <c r="H7" s="129"/>
      <c r="M7" s="110"/>
    </row>
    <row r="8" spans="1:13" ht="15" customHeight="1" x14ac:dyDescent="0.2">
      <c r="A8" s="58">
        <v>4</v>
      </c>
      <c r="B8" s="48" t="s">
        <v>753</v>
      </c>
      <c r="C8" s="132">
        <v>539.59669999999994</v>
      </c>
      <c r="D8" s="132">
        <v>562.62390000000005</v>
      </c>
      <c r="E8" s="132">
        <v>585.80269999999996</v>
      </c>
      <c r="F8" s="132">
        <v>612.10730000000001</v>
      </c>
      <c r="H8" s="129"/>
      <c r="M8" s="110"/>
    </row>
    <row r="9" spans="1:13" ht="15" customHeight="1" x14ac:dyDescent="0.2">
      <c r="A9" s="59">
        <v>5</v>
      </c>
      <c r="B9" s="48" t="s">
        <v>839</v>
      </c>
      <c r="C9" s="132">
        <v>522.30020000000002</v>
      </c>
      <c r="D9" s="132">
        <v>556.85180000000003</v>
      </c>
      <c r="E9" s="132">
        <v>586.65350000000001</v>
      </c>
      <c r="F9" s="132">
        <v>620.64840000000004</v>
      </c>
      <c r="H9" s="129"/>
      <c r="M9" s="110"/>
    </row>
    <row r="10" spans="1:13" ht="15" customHeight="1" x14ac:dyDescent="0.2">
      <c r="A10" s="59">
        <v>6</v>
      </c>
      <c r="B10" s="48" t="s">
        <v>756</v>
      </c>
      <c r="C10" s="132">
        <v>512.18119999999999</v>
      </c>
      <c r="D10" s="132">
        <v>547.25080000000003</v>
      </c>
      <c r="E10" s="132">
        <v>578.73980000000006</v>
      </c>
      <c r="F10" s="132">
        <v>605.47269999999992</v>
      </c>
      <c r="H10" s="129"/>
      <c r="M10" s="110"/>
    </row>
    <row r="11" spans="1:13" ht="15" customHeight="1" x14ac:dyDescent="0.2">
      <c r="A11" s="58">
        <v>7</v>
      </c>
      <c r="B11" s="48" t="s">
        <v>1031</v>
      </c>
      <c r="C11" s="132">
        <v>478.05</v>
      </c>
      <c r="D11" s="132">
        <v>513.92840000000001</v>
      </c>
      <c r="E11" s="132">
        <v>546.07249999999999</v>
      </c>
      <c r="F11" s="132">
        <v>583.71069999999997</v>
      </c>
      <c r="H11" s="129"/>
      <c r="M11" s="110"/>
    </row>
    <row r="12" spans="1:13" ht="15" customHeight="1" x14ac:dyDescent="0.2">
      <c r="A12" s="59">
        <v>8</v>
      </c>
      <c r="B12" s="48" t="s">
        <v>831</v>
      </c>
      <c r="C12" s="132">
        <v>449.49440000000004</v>
      </c>
      <c r="D12" s="132">
        <v>472.70749999999998</v>
      </c>
      <c r="E12" s="132">
        <v>493.59040000000005</v>
      </c>
      <c r="F12" s="132">
        <v>514.96309999999994</v>
      </c>
      <c r="H12" s="129"/>
      <c r="M12" s="110"/>
    </row>
    <row r="13" spans="1:13" ht="15" customHeight="1" x14ac:dyDescent="0.2">
      <c r="A13" s="59">
        <v>9</v>
      </c>
      <c r="B13" s="48" t="s">
        <v>755</v>
      </c>
      <c r="C13" s="132">
        <v>445.11509999999998</v>
      </c>
      <c r="D13" s="132">
        <v>465.50819999999999</v>
      </c>
      <c r="E13" s="132">
        <v>485.82140000000004</v>
      </c>
      <c r="F13" s="132">
        <v>504.60629999999998</v>
      </c>
      <c r="H13" s="129"/>
      <c r="M13" s="110"/>
    </row>
    <row r="14" spans="1:13" ht="15" customHeight="1" x14ac:dyDescent="0.2">
      <c r="A14" s="58">
        <v>10</v>
      </c>
      <c r="B14" s="48" t="s">
        <v>911</v>
      </c>
      <c r="C14" s="133">
        <v>391.0034</v>
      </c>
      <c r="D14" s="133">
        <v>409.8639</v>
      </c>
      <c r="E14" s="133">
        <v>431.56020000000001</v>
      </c>
      <c r="F14" s="133">
        <v>451.99799999999999</v>
      </c>
      <c r="H14" s="129"/>
      <c r="M14" s="110"/>
    </row>
    <row r="15" spans="1:13" ht="15" customHeight="1" x14ac:dyDescent="0.2">
      <c r="A15" s="59">
        <v>11</v>
      </c>
      <c r="B15" s="48" t="s">
        <v>0</v>
      </c>
      <c r="C15" s="132">
        <v>367.8913</v>
      </c>
      <c r="D15" s="132">
        <v>397.50220000000002</v>
      </c>
      <c r="E15" s="132">
        <v>416.904</v>
      </c>
      <c r="F15" s="132">
        <v>435.00890000000004</v>
      </c>
      <c r="H15" s="129"/>
      <c r="M15" s="110"/>
    </row>
    <row r="16" spans="1:13" ht="15" customHeight="1" x14ac:dyDescent="0.2">
      <c r="A16" s="59">
        <v>12</v>
      </c>
      <c r="B16" s="48" t="s">
        <v>848</v>
      </c>
      <c r="C16" s="132">
        <v>349.2088</v>
      </c>
      <c r="D16" s="132">
        <v>369.45490000000001</v>
      </c>
      <c r="E16" s="132">
        <v>386.7165</v>
      </c>
      <c r="F16" s="132">
        <v>403.3596</v>
      </c>
      <c r="H16" s="129"/>
      <c r="M16" s="110"/>
    </row>
    <row r="17" spans="1:13" ht="15" customHeight="1" x14ac:dyDescent="0.2">
      <c r="A17" s="58">
        <v>13</v>
      </c>
      <c r="B17" s="48" t="s">
        <v>1159</v>
      </c>
      <c r="C17" s="132">
        <v>281.6139</v>
      </c>
      <c r="D17" s="132">
        <v>303.05540000000002</v>
      </c>
      <c r="E17" s="132">
        <v>321.20190000000002</v>
      </c>
      <c r="F17" s="132">
        <v>334.68099999999998</v>
      </c>
      <c r="H17" s="129"/>
      <c r="M17" s="110"/>
    </row>
    <row r="18" spans="1:13" ht="15" customHeight="1" x14ac:dyDescent="0.2">
      <c r="A18" s="59">
        <v>14</v>
      </c>
      <c r="B18" s="48" t="s">
        <v>804</v>
      </c>
      <c r="C18" s="132">
        <v>260.9169</v>
      </c>
      <c r="D18" s="132">
        <v>273.14359999999999</v>
      </c>
      <c r="E18" s="132">
        <v>284.6413</v>
      </c>
      <c r="F18" s="132">
        <v>296.01170000000002</v>
      </c>
      <c r="H18" s="129"/>
      <c r="M18" s="110"/>
    </row>
    <row r="19" spans="1:13" ht="15" customHeight="1" x14ac:dyDescent="0.2">
      <c r="A19" s="59">
        <v>15</v>
      </c>
      <c r="B19" s="48" t="s">
        <v>842</v>
      </c>
      <c r="C19" s="132">
        <v>261.06389999999999</v>
      </c>
      <c r="D19" s="132">
        <v>273.04050000000001</v>
      </c>
      <c r="E19" s="132">
        <v>282.32709999999997</v>
      </c>
      <c r="F19" s="132">
        <v>290.68779999999998</v>
      </c>
      <c r="H19" s="129"/>
      <c r="M19" s="110"/>
    </row>
    <row r="20" spans="1:13" ht="15" customHeight="1" x14ac:dyDescent="0.2">
      <c r="A20" s="58">
        <v>16</v>
      </c>
      <c r="B20" s="48" t="s">
        <v>1126</v>
      </c>
      <c r="C20" s="132">
        <v>248.03139999999999</v>
      </c>
      <c r="D20" s="132">
        <v>264.88400000000001</v>
      </c>
      <c r="E20" s="132">
        <v>280.26609999999999</v>
      </c>
      <c r="F20" s="132">
        <v>293.97469999999998</v>
      </c>
      <c r="H20" s="129"/>
      <c r="M20" s="110"/>
    </row>
    <row r="21" spans="1:13" ht="15" customHeight="1" x14ac:dyDescent="0.2">
      <c r="A21" s="59">
        <v>17</v>
      </c>
      <c r="B21" s="48" t="s">
        <v>1158</v>
      </c>
      <c r="C21" s="132">
        <v>237.16499999999999</v>
      </c>
      <c r="D21" s="132">
        <v>249.4384</v>
      </c>
      <c r="E21" s="132">
        <v>260.26350000000002</v>
      </c>
      <c r="F21" s="132">
        <v>272.07049999999998</v>
      </c>
      <c r="H21" s="129"/>
      <c r="M21" s="110"/>
    </row>
    <row r="22" spans="1:13" ht="15" customHeight="1" x14ac:dyDescent="0.2">
      <c r="A22" s="59">
        <v>18</v>
      </c>
      <c r="B22" s="48" t="s">
        <v>977</v>
      </c>
      <c r="C22" s="132">
        <v>211.57810000000001</v>
      </c>
      <c r="D22" s="132">
        <v>225.32859999999999</v>
      </c>
      <c r="E22" s="132">
        <v>235.7714</v>
      </c>
      <c r="F22" s="132">
        <v>246.94479999999999</v>
      </c>
      <c r="H22" s="129"/>
      <c r="M22" s="110"/>
    </row>
    <row r="23" spans="1:13" ht="15" customHeight="1" x14ac:dyDescent="0.2">
      <c r="A23" s="58">
        <v>19</v>
      </c>
      <c r="B23" s="48" t="s">
        <v>916</v>
      </c>
      <c r="C23" s="117">
        <v>194.5147</v>
      </c>
      <c r="D23" s="117">
        <v>202.25399999999999</v>
      </c>
      <c r="E23" s="117">
        <v>210.77670000000001</v>
      </c>
      <c r="F23" s="117">
        <v>219.5085</v>
      </c>
      <c r="H23" s="129"/>
      <c r="M23" s="110"/>
    </row>
    <row r="24" spans="1:13" ht="15" customHeight="1" x14ac:dyDescent="0.2">
      <c r="A24" s="59">
        <v>20</v>
      </c>
      <c r="B24" s="48" t="s">
        <v>806</v>
      </c>
      <c r="C24" s="117">
        <v>174.10410000000002</v>
      </c>
      <c r="D24" s="117">
        <v>185.58020000000002</v>
      </c>
      <c r="E24" s="117">
        <v>195.5497</v>
      </c>
      <c r="F24" s="117">
        <v>205.33250000000001</v>
      </c>
      <c r="H24" s="129"/>
      <c r="L24" s="124"/>
      <c r="M24" s="110"/>
    </row>
    <row r="25" spans="1:13" ht="15" customHeight="1" x14ac:dyDescent="0.2">
      <c r="A25" s="59">
        <v>21</v>
      </c>
      <c r="B25" s="48" t="s">
        <v>815</v>
      </c>
      <c r="C25" s="117">
        <v>165.93340000000001</v>
      </c>
      <c r="D25" s="117">
        <v>175.72570000000002</v>
      </c>
      <c r="E25" s="117">
        <v>183.77120000000002</v>
      </c>
      <c r="F25" s="117">
        <v>191.13379999999998</v>
      </c>
      <c r="H25" s="129"/>
      <c r="L25" s="124"/>
      <c r="M25" s="110"/>
    </row>
    <row r="26" spans="1:13" ht="15" customHeight="1" x14ac:dyDescent="0.2">
      <c r="A26" s="58">
        <v>22</v>
      </c>
      <c r="B26" s="48" t="s">
        <v>1144</v>
      </c>
      <c r="C26" s="117">
        <v>161.55549999999999</v>
      </c>
      <c r="D26" s="117">
        <v>170.9718</v>
      </c>
      <c r="E26" s="117">
        <v>178.30279999999999</v>
      </c>
      <c r="F26" s="117">
        <v>186.8519</v>
      </c>
      <c r="H26" s="129"/>
      <c r="L26" s="124"/>
      <c r="M26" s="110"/>
    </row>
    <row r="27" spans="1:13" ht="15" customHeight="1" x14ac:dyDescent="0.2">
      <c r="A27" s="59">
        <v>23</v>
      </c>
      <c r="B27" s="48" t="s">
        <v>787</v>
      </c>
      <c r="C27" s="117">
        <v>161.05079999999998</v>
      </c>
      <c r="D27" s="117">
        <v>167.8108</v>
      </c>
      <c r="E27" s="117">
        <v>174.6473</v>
      </c>
      <c r="F27" s="117">
        <v>180.11079999999998</v>
      </c>
      <c r="H27" s="129"/>
      <c r="L27" s="124"/>
      <c r="M27" s="110"/>
    </row>
    <row r="28" spans="1:13" ht="15" customHeight="1" x14ac:dyDescent="0.2">
      <c r="A28" s="59">
        <v>24</v>
      </c>
      <c r="B28" s="48" t="s">
        <v>1188</v>
      </c>
      <c r="C28" s="117">
        <v>148.18289999999999</v>
      </c>
      <c r="D28" s="117">
        <v>156.62370000000001</v>
      </c>
      <c r="E28" s="117">
        <v>164.04679999999999</v>
      </c>
      <c r="F28" s="117">
        <v>171.99429999999998</v>
      </c>
      <c r="H28" s="129"/>
      <c r="L28" s="124"/>
      <c r="M28" s="110"/>
    </row>
    <row r="29" spans="1:13" ht="15" customHeight="1" x14ac:dyDescent="0.2">
      <c r="A29" s="58">
        <v>25</v>
      </c>
      <c r="B29" s="48" t="s">
        <v>914</v>
      </c>
      <c r="C29" s="117">
        <v>145.08939999999998</v>
      </c>
      <c r="D29" s="117">
        <v>156.61070000000001</v>
      </c>
      <c r="E29" s="117">
        <v>164.56</v>
      </c>
      <c r="F29" s="117">
        <v>173.95349999999999</v>
      </c>
      <c r="H29" s="129"/>
      <c r="L29" s="124"/>
      <c r="M29" s="110"/>
    </row>
    <row r="30" spans="1:13" ht="15" customHeight="1" x14ac:dyDescent="0.2">
      <c r="A30" s="59">
        <v>26</v>
      </c>
      <c r="B30" s="48" t="s">
        <v>1128</v>
      </c>
      <c r="C30" s="117">
        <v>147.42310000000001</v>
      </c>
      <c r="D30" s="117">
        <v>156.4127</v>
      </c>
      <c r="E30" s="117">
        <v>162.77770000000001</v>
      </c>
      <c r="F30" s="117">
        <v>168.52789999999999</v>
      </c>
      <c r="H30" s="129"/>
      <c r="L30" s="124"/>
      <c r="M30" s="110"/>
    </row>
    <row r="31" spans="1:13" ht="15" customHeight="1" x14ac:dyDescent="0.2">
      <c r="A31" s="59">
        <v>27</v>
      </c>
      <c r="B31" s="48" t="s">
        <v>1034</v>
      </c>
      <c r="C31" s="117">
        <v>140.64789999999999</v>
      </c>
      <c r="D31" s="117">
        <v>147.00989999999999</v>
      </c>
      <c r="E31" s="117">
        <v>152.82470000000001</v>
      </c>
      <c r="F31" s="117">
        <v>159.0538</v>
      </c>
      <c r="H31" s="129"/>
      <c r="L31" s="124"/>
      <c r="M31" s="110"/>
    </row>
    <row r="32" spans="1:13" ht="15" customHeight="1" x14ac:dyDescent="0.2">
      <c r="A32" s="58">
        <v>28</v>
      </c>
      <c r="B32" s="48" t="s">
        <v>959</v>
      </c>
      <c r="C32" s="117">
        <v>138.2723</v>
      </c>
      <c r="D32" s="117">
        <v>145.85400000000001</v>
      </c>
      <c r="E32" s="117">
        <v>152.2817</v>
      </c>
      <c r="F32" s="117">
        <v>157.07640000000001</v>
      </c>
      <c r="H32" s="129"/>
      <c r="L32" s="124"/>
      <c r="M32" s="110"/>
    </row>
    <row r="33" spans="1:13" ht="15" customHeight="1" x14ac:dyDescent="0.2">
      <c r="A33" s="59">
        <v>29</v>
      </c>
      <c r="B33" s="48" t="s">
        <v>788</v>
      </c>
      <c r="C33" s="117">
        <v>137.2484</v>
      </c>
      <c r="D33" s="117">
        <v>143.46799999999999</v>
      </c>
      <c r="E33" s="117">
        <v>150.72839999999999</v>
      </c>
      <c r="F33" s="117">
        <v>156.05500000000001</v>
      </c>
      <c r="H33" s="129"/>
      <c r="L33" s="124"/>
      <c r="M33" s="110"/>
    </row>
    <row r="34" spans="1:13" ht="15" customHeight="1" x14ac:dyDescent="0.2">
      <c r="A34" s="59">
        <v>30</v>
      </c>
      <c r="B34" s="48" t="s">
        <v>1104</v>
      </c>
      <c r="C34" s="117">
        <v>134.26300000000001</v>
      </c>
      <c r="D34" s="117">
        <v>142.5299</v>
      </c>
      <c r="E34" s="117">
        <v>149.7749</v>
      </c>
      <c r="F34" s="117">
        <v>156.48839999999998</v>
      </c>
      <c r="H34" s="129"/>
      <c r="L34" s="124"/>
      <c r="M34" s="110"/>
    </row>
    <row r="35" spans="1:13" ht="15" customHeight="1" x14ac:dyDescent="0.2">
      <c r="A35" s="58">
        <v>31</v>
      </c>
      <c r="B35" s="48" t="s">
        <v>1117</v>
      </c>
      <c r="C35" s="117">
        <v>134.10760000000002</v>
      </c>
      <c r="D35" s="117">
        <v>142.35290000000001</v>
      </c>
      <c r="E35" s="117">
        <v>150.69800000000001</v>
      </c>
      <c r="F35" s="117">
        <v>158.59870000000001</v>
      </c>
      <c r="H35" s="129"/>
      <c r="L35" s="124"/>
      <c r="M35" s="110"/>
    </row>
    <row r="36" spans="1:13" ht="15" customHeight="1" x14ac:dyDescent="0.2">
      <c r="A36" s="59">
        <v>32</v>
      </c>
      <c r="B36" s="48" t="s">
        <v>966</v>
      </c>
      <c r="C36" s="117">
        <v>135.60160000000002</v>
      </c>
      <c r="D36" s="117">
        <v>142.20939999999999</v>
      </c>
      <c r="E36" s="117">
        <v>148.56460000000001</v>
      </c>
      <c r="F36" s="117">
        <v>154.72989999999999</v>
      </c>
      <c r="H36" s="129"/>
      <c r="L36" s="124"/>
      <c r="M36" s="110"/>
    </row>
    <row r="37" spans="1:13" ht="15" customHeight="1" x14ac:dyDescent="0.2">
      <c r="A37" s="59">
        <v>33</v>
      </c>
      <c r="B37" s="48" t="s">
        <v>792</v>
      </c>
      <c r="C37" s="117">
        <v>131.76979999999998</v>
      </c>
      <c r="D37" s="117">
        <v>138.23170000000002</v>
      </c>
      <c r="E37" s="117">
        <v>144.0658</v>
      </c>
      <c r="F37" s="117">
        <v>149.7499</v>
      </c>
      <c r="H37" s="129"/>
      <c r="L37" s="124"/>
      <c r="M37" s="110"/>
    </row>
    <row r="38" spans="1:13" ht="15" customHeight="1" x14ac:dyDescent="0.2">
      <c r="A38" s="58">
        <v>34</v>
      </c>
      <c r="B38" s="48" t="s">
        <v>1151</v>
      </c>
      <c r="C38" s="117">
        <v>129.2517</v>
      </c>
      <c r="D38" s="117">
        <v>136.97139999999999</v>
      </c>
      <c r="E38" s="117">
        <v>144.28360000000001</v>
      </c>
      <c r="F38" s="117">
        <v>151.45429999999999</v>
      </c>
      <c r="H38" s="129"/>
      <c r="L38" s="124"/>
      <c r="M38" s="110"/>
    </row>
    <row r="39" spans="1:13" ht="15" customHeight="1" x14ac:dyDescent="0.2">
      <c r="A39" s="59">
        <v>35</v>
      </c>
      <c r="B39" s="48" t="s">
        <v>1157</v>
      </c>
      <c r="C39" s="117">
        <v>126.1169</v>
      </c>
      <c r="D39" s="117">
        <v>134.4923</v>
      </c>
      <c r="E39" s="117">
        <v>140.06810000000002</v>
      </c>
      <c r="F39" s="117">
        <v>148.57749999999999</v>
      </c>
      <c r="H39" s="129"/>
      <c r="L39" s="124"/>
      <c r="M39" s="110"/>
    </row>
    <row r="40" spans="1:13" ht="15" customHeight="1" x14ac:dyDescent="0.2">
      <c r="A40" s="59">
        <v>36</v>
      </c>
      <c r="B40" s="48" t="s">
        <v>1065</v>
      </c>
      <c r="C40" s="117">
        <v>112.7971</v>
      </c>
      <c r="D40" s="117">
        <v>119.111</v>
      </c>
      <c r="E40" s="117">
        <v>124.11460000000001</v>
      </c>
      <c r="F40" s="117">
        <v>130.2672</v>
      </c>
      <c r="H40" s="129"/>
      <c r="L40" s="124"/>
      <c r="M40" s="110"/>
    </row>
    <row r="41" spans="1:13" ht="15" customHeight="1" x14ac:dyDescent="0.2">
      <c r="A41" s="58">
        <v>37</v>
      </c>
      <c r="B41" s="48" t="s">
        <v>1090</v>
      </c>
      <c r="C41" s="117">
        <v>104.62110000000001</v>
      </c>
      <c r="D41" s="117">
        <v>109.2089</v>
      </c>
      <c r="E41" s="117">
        <v>112.7773</v>
      </c>
      <c r="F41" s="117">
        <v>116.2209</v>
      </c>
      <c r="H41" s="129"/>
      <c r="L41" s="124"/>
      <c r="M41" s="110"/>
    </row>
    <row r="42" spans="1:13" ht="15" customHeight="1" x14ac:dyDescent="0.2">
      <c r="A42" s="59">
        <v>38</v>
      </c>
      <c r="B42" s="48" t="s">
        <v>938</v>
      </c>
      <c r="C42" s="117">
        <v>100.03060000000001</v>
      </c>
      <c r="D42" s="117">
        <v>102.7222</v>
      </c>
      <c r="E42" s="117">
        <v>106.94239999999999</v>
      </c>
      <c r="F42" s="117">
        <v>110.8454</v>
      </c>
      <c r="H42" s="129"/>
      <c r="L42" s="124"/>
      <c r="M42" s="110"/>
    </row>
    <row r="43" spans="1:13" ht="15" customHeight="1" x14ac:dyDescent="0.2">
      <c r="A43" s="59">
        <v>39</v>
      </c>
      <c r="B43" s="48" t="s">
        <v>808</v>
      </c>
      <c r="C43" s="117">
        <v>95.180399999999992</v>
      </c>
      <c r="D43" s="117">
        <v>99.251999999999995</v>
      </c>
      <c r="E43" s="117">
        <v>103.55289999999999</v>
      </c>
      <c r="F43" s="117">
        <v>107.37519999999999</v>
      </c>
      <c r="H43" s="129"/>
      <c r="L43" s="124"/>
      <c r="M43" s="110"/>
    </row>
    <row r="44" spans="1:13" ht="15" customHeight="1" x14ac:dyDescent="0.2">
      <c r="A44" s="58">
        <v>40</v>
      </c>
      <c r="B44" s="48" t="s">
        <v>1023</v>
      </c>
      <c r="C44" s="117">
        <v>91.947800000000001</v>
      </c>
      <c r="D44" s="117">
        <v>95.168999999999997</v>
      </c>
      <c r="E44" s="117">
        <v>98.729199999999992</v>
      </c>
      <c r="F44" s="117">
        <v>101.8783</v>
      </c>
      <c r="H44" s="129"/>
      <c r="L44" s="124"/>
      <c r="M44" s="110"/>
    </row>
    <row r="45" spans="1:13" ht="15" customHeight="1" x14ac:dyDescent="0.2">
      <c r="A45" s="59">
        <v>41</v>
      </c>
      <c r="B45" s="48" t="s">
        <v>1155</v>
      </c>
      <c r="C45" s="117">
        <v>87.894600000000011</v>
      </c>
      <c r="D45" s="117">
        <v>93.550899999999999</v>
      </c>
      <c r="E45" s="117">
        <v>97.751800000000003</v>
      </c>
      <c r="F45" s="117">
        <v>102.5292</v>
      </c>
      <c r="H45" s="129"/>
      <c r="L45" s="124"/>
      <c r="M45" s="110"/>
    </row>
    <row r="46" spans="1:13" ht="15" customHeight="1" x14ac:dyDescent="0.2">
      <c r="A46" s="59">
        <v>42</v>
      </c>
      <c r="B46" s="48" t="s">
        <v>1138</v>
      </c>
      <c r="C46" s="117">
        <v>83.226500000000001</v>
      </c>
      <c r="D46" s="117">
        <v>88.261600000000001</v>
      </c>
      <c r="E46" s="117">
        <v>92.8142</v>
      </c>
      <c r="F46" s="117">
        <v>97.843100000000007</v>
      </c>
      <c r="H46" s="129"/>
      <c r="L46" s="124"/>
      <c r="M46" s="110"/>
    </row>
    <row r="47" spans="1:13" ht="15" customHeight="1" x14ac:dyDescent="0.2">
      <c r="A47" s="58">
        <v>43</v>
      </c>
      <c r="B47" s="48" t="s">
        <v>1143</v>
      </c>
      <c r="C47" s="117">
        <v>83.025899999999993</v>
      </c>
      <c r="D47" s="117">
        <v>87.162199999999999</v>
      </c>
      <c r="E47" s="117">
        <v>91.033600000000007</v>
      </c>
      <c r="F47" s="117">
        <v>94.653399999999991</v>
      </c>
      <c r="H47" s="129"/>
      <c r="L47" s="124"/>
      <c r="M47" s="110"/>
    </row>
    <row r="48" spans="1:13" ht="15" customHeight="1" x14ac:dyDescent="0.2">
      <c r="A48" s="59">
        <v>44</v>
      </c>
      <c r="B48" s="48" t="s">
        <v>798</v>
      </c>
      <c r="C48" s="117">
        <v>84.036699999999996</v>
      </c>
      <c r="D48" s="117">
        <v>86.792000000000002</v>
      </c>
      <c r="E48" s="117">
        <v>89.493100000000013</v>
      </c>
      <c r="F48" s="117">
        <v>92.965000000000003</v>
      </c>
      <c r="H48" s="129"/>
      <c r="L48" s="124"/>
      <c r="M48" s="110"/>
    </row>
    <row r="49" spans="1:13" ht="15" customHeight="1" x14ac:dyDescent="0.2">
      <c r="A49" s="59">
        <v>45</v>
      </c>
      <c r="B49" s="48" t="s">
        <v>1040</v>
      </c>
      <c r="C49" s="117">
        <v>77.611000000000004</v>
      </c>
      <c r="D49" s="117">
        <v>82.769000000000005</v>
      </c>
      <c r="E49" s="117">
        <v>86.4709</v>
      </c>
      <c r="F49" s="117">
        <v>90.584299999999999</v>
      </c>
      <c r="H49" s="129"/>
      <c r="L49" s="124"/>
      <c r="M49" s="110"/>
    </row>
    <row r="50" spans="1:13" ht="15" customHeight="1" x14ac:dyDescent="0.2">
      <c r="A50" s="58">
        <v>46</v>
      </c>
      <c r="B50" s="48" t="s">
        <v>1107</v>
      </c>
      <c r="C50" s="117">
        <v>76.673400000000001</v>
      </c>
      <c r="D50" s="117">
        <v>81.0458</v>
      </c>
      <c r="E50" s="117">
        <v>83.797399999999996</v>
      </c>
      <c r="F50" s="117">
        <v>87.50160000000001</v>
      </c>
      <c r="H50" s="129"/>
      <c r="L50" s="124"/>
      <c r="M50" s="110"/>
    </row>
    <row r="51" spans="1:13" ht="15" customHeight="1" x14ac:dyDescent="0.2">
      <c r="A51" s="59">
        <v>47</v>
      </c>
      <c r="B51" s="48" t="s">
        <v>1115</v>
      </c>
      <c r="C51" s="117">
        <v>74.168700000000001</v>
      </c>
      <c r="D51" s="117">
        <v>79.589300000000009</v>
      </c>
      <c r="E51" s="117">
        <v>83.204599999999999</v>
      </c>
      <c r="F51" s="117">
        <v>88.281100000000009</v>
      </c>
      <c r="H51" s="129"/>
      <c r="L51" s="124"/>
      <c r="M51" s="110"/>
    </row>
    <row r="52" spans="1:13" ht="15" customHeight="1" x14ac:dyDescent="0.2">
      <c r="A52" s="59">
        <v>48</v>
      </c>
      <c r="B52" s="48" t="s">
        <v>790</v>
      </c>
      <c r="C52" s="117">
        <v>75.331800000000001</v>
      </c>
      <c r="D52" s="117">
        <v>78.110199999999992</v>
      </c>
      <c r="E52" s="117">
        <v>81.32119999999999</v>
      </c>
      <c r="F52" s="117">
        <v>83.9285</v>
      </c>
      <c r="H52" s="129"/>
      <c r="L52" s="124"/>
      <c r="M52" s="110"/>
    </row>
    <row r="53" spans="1:13" ht="15" customHeight="1" x14ac:dyDescent="0.2">
      <c r="A53" s="58">
        <v>49</v>
      </c>
      <c r="B53" s="48" t="s">
        <v>766</v>
      </c>
      <c r="C53" s="117">
        <v>72.859300000000005</v>
      </c>
      <c r="D53" s="117">
        <v>76.24430000000001</v>
      </c>
      <c r="E53" s="117">
        <v>79.442499999999995</v>
      </c>
      <c r="F53" s="117">
        <v>82.223500000000001</v>
      </c>
      <c r="H53" s="129"/>
      <c r="L53" s="124"/>
      <c r="M53" s="110"/>
    </row>
    <row r="54" spans="1:13" ht="15" customHeight="1" x14ac:dyDescent="0.2">
      <c r="A54" s="59">
        <v>50</v>
      </c>
      <c r="B54" s="48" t="s">
        <v>1198</v>
      </c>
      <c r="C54" s="117">
        <v>68.19019999999999</v>
      </c>
      <c r="D54" s="117">
        <v>70.490100000000012</v>
      </c>
      <c r="E54" s="117">
        <v>73.207700000000003</v>
      </c>
      <c r="F54" s="117">
        <v>75.469200000000001</v>
      </c>
      <c r="H54" s="129"/>
      <c r="L54" s="124"/>
      <c r="M54" s="110"/>
    </row>
    <row r="55" spans="1:13" ht="15" customHeight="1" x14ac:dyDescent="0.2">
      <c r="A55" s="59">
        <v>51</v>
      </c>
      <c r="B55" s="48" t="s">
        <v>928</v>
      </c>
      <c r="C55" s="117">
        <v>64.771299999999997</v>
      </c>
      <c r="D55" s="117">
        <v>67.833699999999993</v>
      </c>
      <c r="E55" s="117">
        <v>70.161100000000005</v>
      </c>
      <c r="F55" s="117">
        <v>72.551100000000005</v>
      </c>
      <c r="H55" s="129"/>
      <c r="L55" s="124"/>
      <c r="M55" s="110"/>
    </row>
    <row r="56" spans="1:13" ht="15" customHeight="1" x14ac:dyDescent="0.2">
      <c r="A56" s="58">
        <v>52</v>
      </c>
      <c r="B56" s="48" t="s">
        <v>782</v>
      </c>
      <c r="C56" s="117">
        <v>63.273400000000002</v>
      </c>
      <c r="D56" s="117">
        <v>65.851799999999997</v>
      </c>
      <c r="E56" s="117">
        <v>68.543899999999994</v>
      </c>
      <c r="F56" s="117">
        <v>70.983699999999999</v>
      </c>
      <c r="H56" s="129"/>
      <c r="L56" s="124"/>
      <c r="M56" s="110"/>
    </row>
    <row r="57" spans="1:13" ht="15" customHeight="1" x14ac:dyDescent="0.2">
      <c r="A57" s="59">
        <v>53</v>
      </c>
      <c r="B57" s="48" t="s">
        <v>941</v>
      </c>
      <c r="C57" s="117">
        <v>62.006900000000002</v>
      </c>
      <c r="D57" s="117">
        <v>64.305800000000005</v>
      </c>
      <c r="E57" s="117">
        <v>66.481700000000004</v>
      </c>
      <c r="F57" s="117">
        <v>68.836799999999997</v>
      </c>
      <c r="H57" s="129"/>
      <c r="L57" s="124"/>
      <c r="M57" s="110"/>
    </row>
    <row r="58" spans="1:13" ht="15" customHeight="1" x14ac:dyDescent="0.2">
      <c r="A58" s="59">
        <v>54</v>
      </c>
      <c r="B58" s="48" t="s">
        <v>1011</v>
      </c>
      <c r="C58" s="117">
        <v>60.634099999999997</v>
      </c>
      <c r="D58" s="117">
        <v>63.632599999999996</v>
      </c>
      <c r="E58" s="117">
        <v>66.153600000000012</v>
      </c>
      <c r="F58" s="117">
        <v>68.26639999999999</v>
      </c>
      <c r="H58" s="129"/>
      <c r="L58" s="124"/>
      <c r="M58" s="110"/>
    </row>
    <row r="59" spans="1:13" ht="15" customHeight="1" x14ac:dyDescent="0.2">
      <c r="A59" s="58">
        <v>55</v>
      </c>
      <c r="B59" s="48" t="s">
        <v>1195</v>
      </c>
      <c r="C59" s="117">
        <v>57.194400000000002</v>
      </c>
      <c r="D59" s="117">
        <v>60.860599999999998</v>
      </c>
      <c r="E59" s="117">
        <v>63.674399999999999</v>
      </c>
      <c r="F59" s="117">
        <v>67.433499999999995</v>
      </c>
      <c r="H59" s="129"/>
      <c r="L59" s="124"/>
      <c r="M59" s="110"/>
    </row>
    <row r="60" spans="1:13" ht="15" customHeight="1" x14ac:dyDescent="0.2">
      <c r="A60" s="59">
        <v>56</v>
      </c>
      <c r="B60" s="48" t="s">
        <v>1147</v>
      </c>
      <c r="C60" s="117">
        <v>58.427900000000001</v>
      </c>
      <c r="D60" s="117">
        <v>60.735900000000001</v>
      </c>
      <c r="E60" s="117">
        <v>62.002000000000002</v>
      </c>
      <c r="F60" s="117">
        <v>64.044800000000009</v>
      </c>
      <c r="H60" s="129"/>
      <c r="L60" s="124"/>
      <c r="M60" s="110"/>
    </row>
    <row r="61" spans="1:13" ht="15" customHeight="1" x14ac:dyDescent="0.2">
      <c r="A61" s="59">
        <v>57</v>
      </c>
      <c r="B61" s="48" t="s">
        <v>899</v>
      </c>
      <c r="C61" s="134">
        <v>56.105599999999995</v>
      </c>
      <c r="D61" s="134">
        <v>58.797899999999998</v>
      </c>
      <c r="E61" s="134">
        <v>60.7179</v>
      </c>
      <c r="F61" s="134">
        <v>63.010599999999997</v>
      </c>
      <c r="H61" s="129"/>
      <c r="L61" s="124"/>
      <c r="M61" s="110"/>
    </row>
    <row r="62" spans="1:13" ht="15" customHeight="1" x14ac:dyDescent="0.2">
      <c r="A62" s="58">
        <v>58</v>
      </c>
      <c r="B62" s="48" t="s">
        <v>978</v>
      </c>
      <c r="C62" s="117">
        <v>54.983899999999998</v>
      </c>
      <c r="D62" s="117">
        <v>57.676300000000005</v>
      </c>
      <c r="E62" s="117">
        <v>60.305599999999998</v>
      </c>
      <c r="F62" s="117">
        <v>62.768800000000006</v>
      </c>
      <c r="H62" s="129"/>
      <c r="L62" s="124"/>
      <c r="M62" s="110"/>
    </row>
    <row r="63" spans="1:13" ht="15" customHeight="1" x14ac:dyDescent="0.2">
      <c r="A63" s="59">
        <v>59</v>
      </c>
      <c r="B63" s="48" t="s">
        <v>919</v>
      </c>
      <c r="C63" s="117">
        <v>53.173099999999998</v>
      </c>
      <c r="D63" s="117">
        <v>56.289400000000001</v>
      </c>
      <c r="E63" s="117">
        <v>58.330100000000002</v>
      </c>
      <c r="F63" s="117">
        <v>61.030999999999999</v>
      </c>
      <c r="H63" s="129"/>
      <c r="L63" s="124"/>
      <c r="M63" s="110"/>
    </row>
    <row r="64" spans="1:13" ht="15" customHeight="1" x14ac:dyDescent="0.2">
      <c r="A64" s="59">
        <v>60</v>
      </c>
      <c r="B64" s="48" t="s">
        <v>1120</v>
      </c>
      <c r="C64" s="117">
        <v>52.014400000000002</v>
      </c>
      <c r="D64" s="117">
        <v>53.597199999999994</v>
      </c>
      <c r="E64" s="117">
        <v>55.620800000000003</v>
      </c>
      <c r="F64" s="117">
        <v>57.888100000000001</v>
      </c>
      <c r="H64" s="129"/>
      <c r="L64" s="124"/>
      <c r="M64" s="110"/>
    </row>
    <row r="65" spans="1:13" ht="15" customHeight="1" x14ac:dyDescent="0.2">
      <c r="A65" s="58">
        <v>61</v>
      </c>
      <c r="B65" s="48" t="s">
        <v>1079</v>
      </c>
      <c r="C65" s="117">
        <v>49.471899999999998</v>
      </c>
      <c r="D65" s="117">
        <v>52.137699999999995</v>
      </c>
      <c r="E65" s="117">
        <v>54.451800000000006</v>
      </c>
      <c r="F65" s="117">
        <v>56.546199999999999</v>
      </c>
      <c r="H65" s="129"/>
      <c r="L65" s="124"/>
      <c r="M65" s="110"/>
    </row>
    <row r="66" spans="1:13" ht="15" customHeight="1" x14ac:dyDescent="0.2">
      <c r="A66" s="59">
        <v>62</v>
      </c>
      <c r="B66" s="48" t="s">
        <v>1106</v>
      </c>
      <c r="C66" s="117">
        <v>46.0685</v>
      </c>
      <c r="D66" s="117">
        <v>47.787199999999999</v>
      </c>
      <c r="E66" s="117">
        <v>49.6676</v>
      </c>
      <c r="F66" s="117">
        <v>51.245699999999999</v>
      </c>
      <c r="H66" s="129"/>
      <c r="L66" s="124"/>
      <c r="M66" s="110"/>
    </row>
    <row r="67" spans="1:13" ht="15" customHeight="1" x14ac:dyDescent="0.2">
      <c r="A67" s="59">
        <v>63</v>
      </c>
      <c r="B67" s="48" t="s">
        <v>774</v>
      </c>
      <c r="C67" s="117">
        <v>44.846499999999999</v>
      </c>
      <c r="D67" s="117">
        <v>46.397199999999998</v>
      </c>
      <c r="E67" s="117">
        <v>47.747999999999998</v>
      </c>
      <c r="F67" s="117">
        <v>49.3979</v>
      </c>
      <c r="H67" s="129"/>
      <c r="L67" s="124"/>
      <c r="M67" s="110"/>
    </row>
    <row r="68" spans="1:13" ht="15" customHeight="1" x14ac:dyDescent="0.2">
      <c r="A68" s="58">
        <v>64</v>
      </c>
      <c r="B68" s="48" t="s">
        <v>809</v>
      </c>
      <c r="C68" s="134">
        <v>43.891500000000001</v>
      </c>
      <c r="D68" s="134">
        <v>46.225900000000003</v>
      </c>
      <c r="E68" s="134">
        <v>48.094900000000003</v>
      </c>
      <c r="F68" s="134">
        <v>49.858499999999999</v>
      </c>
      <c r="H68" s="129"/>
      <c r="L68" s="124"/>
      <c r="M68" s="110"/>
    </row>
    <row r="69" spans="1:13" ht="15" customHeight="1" x14ac:dyDescent="0.2">
      <c r="A69" s="59">
        <v>65</v>
      </c>
      <c r="B69" s="48" t="s">
        <v>982</v>
      </c>
      <c r="C69" s="117">
        <v>43.441900000000004</v>
      </c>
      <c r="D69" s="117">
        <v>45.526900000000005</v>
      </c>
      <c r="E69" s="117">
        <v>48.015000000000001</v>
      </c>
      <c r="F69" s="117">
        <v>50.738900000000001</v>
      </c>
      <c r="H69" s="129"/>
      <c r="L69" s="124"/>
      <c r="M69" s="110"/>
    </row>
    <row r="70" spans="1:13" ht="15" customHeight="1" x14ac:dyDescent="0.2">
      <c r="A70" s="59">
        <v>66</v>
      </c>
      <c r="B70" s="48" t="s">
        <v>1002</v>
      </c>
      <c r="C70" s="117">
        <v>43.009599999999999</v>
      </c>
      <c r="D70" s="117">
        <v>45.142099999999999</v>
      </c>
      <c r="E70" s="117">
        <v>47.505000000000003</v>
      </c>
      <c r="F70" s="117">
        <v>49.502199999999995</v>
      </c>
      <c r="H70" s="129"/>
      <c r="L70" s="124"/>
      <c r="M70" s="110"/>
    </row>
    <row r="71" spans="1:13" ht="15" customHeight="1" x14ac:dyDescent="0.2">
      <c r="A71" s="58">
        <v>67</v>
      </c>
      <c r="B71" s="48" t="s">
        <v>954</v>
      </c>
      <c r="C71" s="117">
        <v>42.541899999999998</v>
      </c>
      <c r="D71" s="117">
        <v>44.550199999999997</v>
      </c>
      <c r="E71" s="117">
        <v>46.691400000000002</v>
      </c>
      <c r="F71" s="117">
        <v>48.958100000000002</v>
      </c>
      <c r="H71" s="129"/>
      <c r="L71" s="124"/>
      <c r="M71" s="110"/>
    </row>
    <row r="72" spans="1:13" ht="15" customHeight="1" x14ac:dyDescent="0.2">
      <c r="A72" s="59">
        <v>68</v>
      </c>
      <c r="B72" s="48" t="s">
        <v>900</v>
      </c>
      <c r="C72" s="117">
        <v>42.7562</v>
      </c>
      <c r="D72" s="117">
        <v>44.3551</v>
      </c>
      <c r="E72" s="117">
        <v>46.326300000000003</v>
      </c>
      <c r="F72" s="117">
        <v>48.563300000000005</v>
      </c>
      <c r="H72" s="129"/>
      <c r="L72" s="124"/>
      <c r="M72" s="110"/>
    </row>
    <row r="73" spans="1:13" ht="15" customHeight="1" x14ac:dyDescent="0.2">
      <c r="A73" s="59">
        <v>69</v>
      </c>
      <c r="B73" s="48" t="s">
        <v>1018</v>
      </c>
      <c r="C73" s="117">
        <v>42.648000000000003</v>
      </c>
      <c r="D73" s="117">
        <v>43.7958</v>
      </c>
      <c r="E73" s="117">
        <v>45.294199999999996</v>
      </c>
      <c r="F73" s="117">
        <v>46.965199999999996</v>
      </c>
      <c r="H73" s="129"/>
      <c r="L73" s="124"/>
      <c r="M73" s="110"/>
    </row>
    <row r="74" spans="1:13" ht="15" customHeight="1" x14ac:dyDescent="0.2">
      <c r="A74" s="58">
        <v>70</v>
      </c>
      <c r="B74" s="48" t="s">
        <v>1054</v>
      </c>
      <c r="C74" s="117">
        <v>41.773800000000001</v>
      </c>
      <c r="D74" s="117">
        <v>43.555099999999996</v>
      </c>
      <c r="E74" s="117">
        <v>45.760400000000004</v>
      </c>
      <c r="F74" s="117">
        <v>47.602400000000003</v>
      </c>
      <c r="H74" s="129"/>
      <c r="L74" s="124"/>
      <c r="M74" s="110"/>
    </row>
    <row r="75" spans="1:13" ht="15" customHeight="1" x14ac:dyDescent="0.2">
      <c r="A75" s="59">
        <v>71</v>
      </c>
      <c r="B75" s="48" t="s">
        <v>1016</v>
      </c>
      <c r="C75" s="117">
        <v>41.5124</v>
      </c>
      <c r="D75" s="117">
        <v>43.010800000000003</v>
      </c>
      <c r="E75" s="117">
        <v>44.2791</v>
      </c>
      <c r="F75" s="117">
        <v>45.737699999999997</v>
      </c>
      <c r="H75" s="129"/>
      <c r="L75" s="124"/>
      <c r="M75" s="110"/>
    </row>
    <row r="76" spans="1:13" ht="15" customHeight="1" x14ac:dyDescent="0.2">
      <c r="A76" s="59">
        <v>72</v>
      </c>
      <c r="B76" s="48" t="s">
        <v>973</v>
      </c>
      <c r="C76" s="134">
        <v>40.901499999999999</v>
      </c>
      <c r="D76" s="134">
        <v>42.671800000000005</v>
      </c>
      <c r="E76" s="134">
        <v>44.170199999999994</v>
      </c>
      <c r="F76" s="134">
        <v>45.602800000000002</v>
      </c>
      <c r="H76" s="129"/>
      <c r="L76" s="124"/>
      <c r="M76" s="110"/>
    </row>
    <row r="77" spans="1:13" ht="15" customHeight="1" x14ac:dyDescent="0.2">
      <c r="A77" s="58">
        <v>73</v>
      </c>
      <c r="B77" s="48" t="s">
        <v>964</v>
      </c>
      <c r="C77" s="117">
        <v>41.406699999999994</v>
      </c>
      <c r="D77" s="117">
        <v>42.283799999999999</v>
      </c>
      <c r="E77" s="117">
        <v>43.873400000000004</v>
      </c>
      <c r="F77" s="117">
        <v>45.820999999999998</v>
      </c>
      <c r="H77" s="129"/>
      <c r="L77" s="124"/>
      <c r="M77" s="110"/>
    </row>
    <row r="78" spans="1:13" ht="15" customHeight="1" x14ac:dyDescent="0.2">
      <c r="A78" s="59">
        <v>74</v>
      </c>
      <c r="B78" s="48" t="s">
        <v>1194</v>
      </c>
      <c r="C78" s="117">
        <v>39.8504</v>
      </c>
      <c r="D78" s="117">
        <v>41.7423</v>
      </c>
      <c r="E78" s="117">
        <v>43.6462</v>
      </c>
      <c r="F78" s="117">
        <v>45.4925</v>
      </c>
      <c r="H78" s="129"/>
      <c r="L78" s="124"/>
      <c r="M78" s="110"/>
    </row>
    <row r="79" spans="1:13" ht="15" customHeight="1" x14ac:dyDescent="0.2">
      <c r="A79" s="59">
        <v>75</v>
      </c>
      <c r="B79" s="48" t="s">
        <v>915</v>
      </c>
      <c r="C79" s="117">
        <v>38.196800000000003</v>
      </c>
      <c r="D79" s="117">
        <v>40.161099999999998</v>
      </c>
      <c r="E79" s="117">
        <v>42.188099999999999</v>
      </c>
      <c r="F79" s="117">
        <v>44.292900000000003</v>
      </c>
      <c r="H79" s="129"/>
      <c r="L79" s="124"/>
      <c r="M79" s="110"/>
    </row>
    <row r="80" spans="1:13" ht="15" customHeight="1" x14ac:dyDescent="0.2">
      <c r="A80" s="58">
        <v>76</v>
      </c>
      <c r="B80" s="48" t="s">
        <v>1073</v>
      </c>
      <c r="C80" s="117">
        <v>38.499000000000002</v>
      </c>
      <c r="D80" s="117">
        <v>39.773300000000006</v>
      </c>
      <c r="E80" s="117">
        <v>41.131800000000005</v>
      </c>
      <c r="F80" s="117">
        <v>42.655800000000006</v>
      </c>
      <c r="H80" s="129"/>
      <c r="L80" s="124"/>
      <c r="M80" s="110"/>
    </row>
    <row r="81" spans="1:13" ht="15" customHeight="1" x14ac:dyDescent="0.2">
      <c r="A81" s="59">
        <v>77</v>
      </c>
      <c r="B81" s="48" t="s">
        <v>1021</v>
      </c>
      <c r="C81" s="117">
        <v>37.195900000000002</v>
      </c>
      <c r="D81" s="117">
        <v>38.9056</v>
      </c>
      <c r="E81" s="117">
        <v>40.374900000000004</v>
      </c>
      <c r="F81" s="117">
        <v>41.923400000000001</v>
      </c>
      <c r="H81" s="129"/>
      <c r="L81" s="124"/>
      <c r="M81" s="110"/>
    </row>
    <row r="82" spans="1:13" ht="15" customHeight="1" x14ac:dyDescent="0.2">
      <c r="A82" s="59">
        <v>78</v>
      </c>
      <c r="B82" s="48" t="s">
        <v>896</v>
      </c>
      <c r="C82" s="117">
        <v>36.331900000000005</v>
      </c>
      <c r="D82" s="117">
        <v>37.719699999999996</v>
      </c>
      <c r="E82" s="117">
        <v>39.082999999999998</v>
      </c>
      <c r="F82" s="117">
        <v>40.242599999999996</v>
      </c>
      <c r="H82" s="129"/>
      <c r="L82" s="124"/>
      <c r="M82" s="110"/>
    </row>
    <row r="83" spans="1:13" ht="15" customHeight="1" x14ac:dyDescent="0.2">
      <c r="A83" s="58">
        <v>79</v>
      </c>
      <c r="B83" s="48" t="s">
        <v>934</v>
      </c>
      <c r="C83" s="134">
        <v>33.864199999999997</v>
      </c>
      <c r="D83" s="134">
        <v>36.509800000000006</v>
      </c>
      <c r="E83" s="134">
        <v>38.684699999999999</v>
      </c>
      <c r="F83" s="134">
        <v>40.761699999999998</v>
      </c>
      <c r="H83" s="129"/>
      <c r="L83" s="124"/>
      <c r="M83" s="110"/>
    </row>
    <row r="84" spans="1:13" s="6" customFormat="1" ht="15" customHeight="1" x14ac:dyDescent="0.2">
      <c r="A84" s="59">
        <v>80</v>
      </c>
      <c r="B84" s="48" t="s">
        <v>1186</v>
      </c>
      <c r="C84" s="117">
        <v>34.750900000000001</v>
      </c>
      <c r="D84" s="117">
        <v>36.444300000000005</v>
      </c>
      <c r="E84" s="117">
        <v>37.6616</v>
      </c>
      <c r="F84" s="117">
        <v>38.911199999999994</v>
      </c>
      <c r="G84" s="1"/>
      <c r="H84" s="129"/>
      <c r="L84" s="124"/>
      <c r="M84" s="110"/>
    </row>
    <row r="85" spans="1:13" s="6" customFormat="1" ht="15" customHeight="1" x14ac:dyDescent="0.2">
      <c r="A85" s="59">
        <v>81</v>
      </c>
      <c r="B85" s="48" t="s">
        <v>1213</v>
      </c>
      <c r="C85" s="117">
        <v>34.330300000000001</v>
      </c>
      <c r="D85" s="117">
        <v>35.723999999999997</v>
      </c>
      <c r="E85" s="117">
        <v>37.015900000000002</v>
      </c>
      <c r="F85" s="117">
        <v>37.966500000000003</v>
      </c>
      <c r="G85" s="1"/>
      <c r="H85" s="129"/>
      <c r="L85" s="124"/>
      <c r="M85" s="110"/>
    </row>
    <row r="86" spans="1:13" ht="15" customHeight="1" x14ac:dyDescent="0.2">
      <c r="A86" s="58">
        <v>82</v>
      </c>
      <c r="B86" s="48" t="s">
        <v>1191</v>
      </c>
      <c r="C86" s="117">
        <v>33.522300000000001</v>
      </c>
      <c r="D86" s="117">
        <v>35.236400000000003</v>
      </c>
      <c r="E86" s="117">
        <v>36.5047</v>
      </c>
      <c r="F86" s="117">
        <v>37.554499999999997</v>
      </c>
      <c r="H86" s="129"/>
      <c r="L86" s="124"/>
      <c r="M86" s="110"/>
    </row>
    <row r="87" spans="1:13" ht="15" customHeight="1" x14ac:dyDescent="0.2">
      <c r="A87" s="59">
        <v>83</v>
      </c>
      <c r="B87" s="48" t="s">
        <v>1089</v>
      </c>
      <c r="C87" s="117">
        <v>27.133800000000001</v>
      </c>
      <c r="D87" s="117">
        <v>34.965800000000002</v>
      </c>
      <c r="E87" s="117">
        <v>38.1051</v>
      </c>
      <c r="F87" s="117">
        <v>44.430500000000002</v>
      </c>
      <c r="H87" s="129"/>
      <c r="L87" s="124"/>
      <c r="M87" s="110"/>
    </row>
    <row r="88" spans="1:13" ht="15" customHeight="1" x14ac:dyDescent="0.2">
      <c r="A88" s="59">
        <v>84</v>
      </c>
      <c r="B88" s="48" t="s">
        <v>962</v>
      </c>
      <c r="C88" s="117">
        <v>33.107399999999998</v>
      </c>
      <c r="D88" s="117">
        <v>34.869900000000001</v>
      </c>
      <c r="E88" s="117">
        <v>36.5608</v>
      </c>
      <c r="F88" s="117">
        <v>38.450400000000002</v>
      </c>
      <c r="H88" s="129"/>
      <c r="L88" s="124"/>
      <c r="M88" s="110"/>
    </row>
    <row r="89" spans="1:13" ht="15" customHeight="1" x14ac:dyDescent="0.2">
      <c r="A89" s="58">
        <v>85</v>
      </c>
      <c r="B89" s="48" t="s">
        <v>1132</v>
      </c>
      <c r="C89" s="117">
        <v>32.308599999999998</v>
      </c>
      <c r="D89" s="117">
        <v>33.795400000000001</v>
      </c>
      <c r="E89" s="117">
        <v>35.043399999999998</v>
      </c>
      <c r="F89" s="117">
        <v>36.254599999999996</v>
      </c>
      <c r="H89" s="129"/>
      <c r="L89" s="124"/>
      <c r="M89" s="110"/>
    </row>
    <row r="90" spans="1:13" ht="15" customHeight="1" x14ac:dyDescent="0.2">
      <c r="A90" s="59">
        <v>86</v>
      </c>
      <c r="B90" s="48" t="s">
        <v>1109</v>
      </c>
      <c r="C90" s="117">
        <v>31.588000000000001</v>
      </c>
      <c r="D90" s="117">
        <v>33.385599999999997</v>
      </c>
      <c r="E90" s="117">
        <v>34.881599999999999</v>
      </c>
      <c r="F90" s="117">
        <v>36.504899999999999</v>
      </c>
      <c r="H90" s="129"/>
      <c r="L90" s="124"/>
      <c r="M90" s="110"/>
    </row>
    <row r="91" spans="1:13" ht="15" customHeight="1" x14ac:dyDescent="0.2">
      <c r="A91" s="59">
        <v>87</v>
      </c>
      <c r="B91" s="48" t="s">
        <v>1193</v>
      </c>
      <c r="C91" s="117">
        <v>30.386500000000002</v>
      </c>
      <c r="D91" s="117">
        <v>31.532799999999998</v>
      </c>
      <c r="E91" s="117">
        <v>33.1098</v>
      </c>
      <c r="F91" s="117">
        <v>34.354099999999995</v>
      </c>
      <c r="H91" s="129"/>
      <c r="L91" s="124"/>
      <c r="M91" s="110"/>
    </row>
    <row r="92" spans="1:13" ht="15" customHeight="1" x14ac:dyDescent="0.2">
      <c r="A92" s="58">
        <v>88</v>
      </c>
      <c r="B92" s="48" t="s">
        <v>1216</v>
      </c>
      <c r="C92" s="117">
        <v>29.7271</v>
      </c>
      <c r="D92" s="117">
        <v>31.152200000000001</v>
      </c>
      <c r="E92" s="117">
        <v>32.542700000000004</v>
      </c>
      <c r="F92" s="117">
        <v>33.774900000000002</v>
      </c>
      <c r="H92" s="129"/>
      <c r="L92" s="124"/>
      <c r="M92" s="110"/>
    </row>
    <row r="93" spans="1:13" ht="15" customHeight="1" x14ac:dyDescent="0.2">
      <c r="A93" s="59">
        <v>89</v>
      </c>
      <c r="B93" s="48" t="s">
        <v>1038</v>
      </c>
      <c r="C93" s="117">
        <v>29.7469</v>
      </c>
      <c r="D93" s="117">
        <v>30.809799999999999</v>
      </c>
      <c r="E93" s="117">
        <v>32.038699999999999</v>
      </c>
      <c r="F93" s="117">
        <v>33.232900000000001</v>
      </c>
      <c r="H93" s="129"/>
      <c r="L93" s="124"/>
      <c r="M93" s="110"/>
    </row>
    <row r="94" spans="1:13" ht="15" customHeight="1" x14ac:dyDescent="0.2">
      <c r="A94" s="59">
        <v>90</v>
      </c>
      <c r="B94" s="48" t="s">
        <v>1070</v>
      </c>
      <c r="C94" s="117">
        <v>29.736000000000001</v>
      </c>
      <c r="D94" s="117">
        <v>30.7822</v>
      </c>
      <c r="E94" s="117">
        <v>31.935200000000002</v>
      </c>
      <c r="F94" s="117">
        <v>32.974299999999999</v>
      </c>
      <c r="H94" s="129"/>
      <c r="L94" s="124"/>
      <c r="M94" s="110"/>
    </row>
    <row r="95" spans="1:13" ht="15" customHeight="1" x14ac:dyDescent="0.2">
      <c r="A95" s="58">
        <v>91</v>
      </c>
      <c r="B95" s="48" t="s">
        <v>1164</v>
      </c>
      <c r="C95" s="134">
        <v>29.330200000000001</v>
      </c>
      <c r="D95" s="134">
        <v>30.3782</v>
      </c>
      <c r="E95" s="134">
        <v>31.443200000000001</v>
      </c>
      <c r="F95" s="134">
        <v>32.493900000000004</v>
      </c>
      <c r="H95" s="129"/>
      <c r="L95" s="124"/>
      <c r="M95" s="110"/>
    </row>
    <row r="96" spans="1:13" ht="15" customHeight="1" x14ac:dyDescent="0.2">
      <c r="A96" s="59">
        <v>92</v>
      </c>
      <c r="B96" s="48" t="s">
        <v>1061</v>
      </c>
      <c r="C96" s="117">
        <v>28.948799999999999</v>
      </c>
      <c r="D96" s="117">
        <v>30.251200000000001</v>
      </c>
      <c r="E96" s="117">
        <v>31.488499999999998</v>
      </c>
      <c r="F96" s="117">
        <v>32.629400000000004</v>
      </c>
      <c r="H96" s="129"/>
      <c r="L96" s="124"/>
      <c r="M96" s="110"/>
    </row>
    <row r="97" spans="1:13" ht="15" customHeight="1" x14ac:dyDescent="0.2">
      <c r="A97" s="59">
        <v>93</v>
      </c>
      <c r="B97" s="48" t="s">
        <v>946</v>
      </c>
      <c r="C97" s="117">
        <v>28.3034</v>
      </c>
      <c r="D97" s="117">
        <v>30.039300000000001</v>
      </c>
      <c r="E97" s="117">
        <v>31.7578</v>
      </c>
      <c r="F97" s="117">
        <v>33.441900000000004</v>
      </c>
      <c r="H97" s="129"/>
      <c r="L97" s="124"/>
      <c r="M97" s="110"/>
    </row>
    <row r="98" spans="1:13" ht="15" customHeight="1" x14ac:dyDescent="0.2">
      <c r="A98" s="58">
        <v>94</v>
      </c>
      <c r="B98" s="48" t="s">
        <v>1080</v>
      </c>
      <c r="C98" s="117">
        <v>28.677099999999999</v>
      </c>
      <c r="D98" s="117">
        <v>30.034599999999998</v>
      </c>
      <c r="E98" s="117">
        <v>31.223200000000002</v>
      </c>
      <c r="F98" s="117">
        <v>32.451799999999999</v>
      </c>
      <c r="H98" s="129"/>
      <c r="L98" s="124"/>
      <c r="M98" s="110"/>
    </row>
    <row r="99" spans="1:13" ht="15" customHeight="1" x14ac:dyDescent="0.2">
      <c r="A99" s="59">
        <v>95</v>
      </c>
      <c r="B99" s="48" t="s">
        <v>805</v>
      </c>
      <c r="C99" s="117">
        <v>28.232599999999998</v>
      </c>
      <c r="D99" s="117">
        <v>29.751300000000001</v>
      </c>
      <c r="E99" s="117">
        <v>31.3581</v>
      </c>
      <c r="F99" s="117">
        <v>33.170499999999997</v>
      </c>
      <c r="H99" s="129"/>
      <c r="L99" s="124"/>
      <c r="M99" s="110"/>
    </row>
    <row r="100" spans="1:13" ht="15" customHeight="1" x14ac:dyDescent="0.2">
      <c r="A100" s="59">
        <v>96</v>
      </c>
      <c r="B100" s="48" t="s">
        <v>1177</v>
      </c>
      <c r="C100" s="117">
        <v>28.602900000000002</v>
      </c>
      <c r="D100" s="117">
        <v>29.4498</v>
      </c>
      <c r="E100" s="117">
        <v>30.502700000000001</v>
      </c>
      <c r="F100" s="117">
        <v>31.4815</v>
      </c>
      <c r="H100" s="129"/>
      <c r="L100" s="124"/>
      <c r="M100" s="110"/>
    </row>
    <row r="101" spans="1:13" ht="15" customHeight="1" x14ac:dyDescent="0.2">
      <c r="A101" s="58">
        <v>97</v>
      </c>
      <c r="B101" s="48" t="s">
        <v>986</v>
      </c>
      <c r="C101" s="117">
        <v>28.319800000000001</v>
      </c>
      <c r="D101" s="117">
        <v>29.424099999999999</v>
      </c>
      <c r="E101" s="117">
        <v>30.456099999999999</v>
      </c>
      <c r="F101" s="117">
        <v>31.539400000000001</v>
      </c>
      <c r="H101" s="129"/>
      <c r="L101" s="124"/>
      <c r="M101" s="110"/>
    </row>
    <row r="102" spans="1:13" ht="15" customHeight="1" x14ac:dyDescent="0.2">
      <c r="A102" s="59">
        <v>98</v>
      </c>
      <c r="B102" s="48" t="s">
        <v>1184</v>
      </c>
      <c r="C102" s="117">
        <v>27.710599999999999</v>
      </c>
      <c r="D102" s="117">
        <v>29.003900000000002</v>
      </c>
      <c r="E102" s="117">
        <v>30.060200000000002</v>
      </c>
      <c r="F102" s="117">
        <v>31.375400000000003</v>
      </c>
      <c r="H102" s="129"/>
      <c r="L102" s="124"/>
      <c r="M102" s="110"/>
    </row>
    <row r="103" spans="1:13" ht="15" customHeight="1" x14ac:dyDescent="0.2">
      <c r="A103" s="59">
        <v>99</v>
      </c>
      <c r="B103" s="48" t="s">
        <v>1142</v>
      </c>
      <c r="C103" s="117">
        <v>26.751099999999997</v>
      </c>
      <c r="D103" s="117">
        <v>28.834499999999998</v>
      </c>
      <c r="E103" s="117">
        <v>30.8323</v>
      </c>
      <c r="F103" s="117">
        <v>32.287199999999999</v>
      </c>
      <c r="H103" s="129"/>
      <c r="L103" s="124"/>
      <c r="M103" s="110"/>
    </row>
    <row r="104" spans="1:13" ht="15" customHeight="1" x14ac:dyDescent="0.2">
      <c r="A104" s="58">
        <v>100</v>
      </c>
      <c r="B104" s="48" t="s">
        <v>816</v>
      </c>
      <c r="C104" s="117">
        <v>27.293400000000002</v>
      </c>
      <c r="D104" s="117">
        <v>28.718599999999999</v>
      </c>
      <c r="E104" s="117">
        <v>30.064900000000002</v>
      </c>
      <c r="F104" s="117">
        <v>31.155000000000001</v>
      </c>
      <c r="H104" s="129"/>
      <c r="L104" s="124"/>
      <c r="M104" s="110"/>
    </row>
    <row r="105" spans="1:13" ht="15" customHeight="1" x14ac:dyDescent="0.2">
      <c r="A105" s="59">
        <v>101</v>
      </c>
      <c r="B105" s="48" t="s">
        <v>1114</v>
      </c>
      <c r="C105" s="117">
        <v>26.504200000000001</v>
      </c>
      <c r="D105" s="117">
        <v>28.365299999999998</v>
      </c>
      <c r="E105" s="117">
        <v>29.793700000000001</v>
      </c>
      <c r="F105" s="117">
        <v>31.209400000000002</v>
      </c>
      <c r="H105" s="129"/>
      <c r="L105" s="124"/>
      <c r="M105" s="110"/>
    </row>
    <row r="106" spans="1:13" ht="15" customHeight="1" x14ac:dyDescent="0.2">
      <c r="A106" s="59">
        <v>102</v>
      </c>
      <c r="B106" s="48" t="s">
        <v>905</v>
      </c>
      <c r="C106" s="117">
        <v>27.378400000000003</v>
      </c>
      <c r="D106" s="117">
        <v>28.265499999999999</v>
      </c>
      <c r="E106" s="117">
        <v>29.3263</v>
      </c>
      <c r="F106" s="117">
        <v>30.573599999999999</v>
      </c>
      <c r="H106" s="129"/>
      <c r="L106" s="124"/>
      <c r="M106" s="110"/>
    </row>
    <row r="107" spans="1:13" ht="15" customHeight="1" x14ac:dyDescent="0.2">
      <c r="A107" s="58">
        <v>103</v>
      </c>
      <c r="B107" s="48" t="s">
        <v>1175</v>
      </c>
      <c r="C107" s="117">
        <v>26.3079</v>
      </c>
      <c r="D107" s="117">
        <v>28.1571</v>
      </c>
      <c r="E107" s="117">
        <v>29.8142</v>
      </c>
      <c r="F107" s="117">
        <v>31.0167</v>
      </c>
      <c r="H107" s="129"/>
      <c r="L107" s="124"/>
      <c r="M107" s="110"/>
    </row>
    <row r="108" spans="1:13" ht="15" customHeight="1" x14ac:dyDescent="0.2">
      <c r="A108" s="59">
        <v>104</v>
      </c>
      <c r="B108" s="48" t="s">
        <v>1134</v>
      </c>
      <c r="C108" s="117">
        <v>25.652099999999997</v>
      </c>
      <c r="D108" s="117">
        <v>27.9177</v>
      </c>
      <c r="E108" s="117">
        <v>29.507900000000003</v>
      </c>
      <c r="F108" s="117">
        <v>31.2378</v>
      </c>
      <c r="H108" s="129"/>
      <c r="L108" s="124"/>
      <c r="M108" s="110"/>
    </row>
    <row r="109" spans="1:13" ht="15" customHeight="1" x14ac:dyDescent="0.2">
      <c r="A109" s="59">
        <v>105</v>
      </c>
      <c r="B109" s="48" t="s">
        <v>1163</v>
      </c>
      <c r="C109" s="117">
        <v>26.734299999999998</v>
      </c>
      <c r="D109" s="117">
        <v>27.453799999999998</v>
      </c>
      <c r="E109" s="117">
        <v>28.570400000000003</v>
      </c>
      <c r="F109" s="117">
        <v>29.5867</v>
      </c>
      <c r="H109" s="129"/>
      <c r="L109" s="124"/>
      <c r="M109" s="110"/>
    </row>
    <row r="110" spans="1:13" ht="15" customHeight="1" x14ac:dyDescent="0.2">
      <c r="A110" s="58">
        <v>106</v>
      </c>
      <c r="B110" s="48" t="s">
        <v>1032</v>
      </c>
      <c r="C110" s="117">
        <v>25.880200000000002</v>
      </c>
      <c r="D110" s="117">
        <v>27.2209</v>
      </c>
      <c r="E110" s="117">
        <v>28.397200000000002</v>
      </c>
      <c r="F110" s="117">
        <v>29.8047</v>
      </c>
      <c r="H110" s="129"/>
      <c r="L110" s="124"/>
      <c r="M110" s="110"/>
    </row>
    <row r="111" spans="1:13" ht="15" customHeight="1" x14ac:dyDescent="0.2">
      <c r="A111" s="59">
        <v>107</v>
      </c>
      <c r="B111" s="48" t="s">
        <v>935</v>
      </c>
      <c r="C111" s="117">
        <v>25.6021</v>
      </c>
      <c r="D111" s="117">
        <v>27.164999999999999</v>
      </c>
      <c r="E111" s="117">
        <v>28.6556</v>
      </c>
      <c r="F111" s="117">
        <v>29.8963</v>
      </c>
      <c r="H111" s="129"/>
      <c r="L111" s="124"/>
      <c r="M111" s="110"/>
    </row>
    <row r="112" spans="1:13" ht="15" customHeight="1" x14ac:dyDescent="0.2">
      <c r="A112" s="59">
        <v>108</v>
      </c>
      <c r="B112" s="48" t="s">
        <v>779</v>
      </c>
      <c r="C112" s="117">
        <v>24.73</v>
      </c>
      <c r="D112" s="117">
        <v>25.7362</v>
      </c>
      <c r="E112" s="117">
        <v>26.902799999999999</v>
      </c>
      <c r="F112" s="117">
        <v>27.901900000000001</v>
      </c>
      <c r="H112" s="129"/>
      <c r="L112" s="124"/>
      <c r="M112" s="110"/>
    </row>
    <row r="113" spans="1:13" ht="15" customHeight="1" x14ac:dyDescent="0.2">
      <c r="A113" s="58">
        <v>109</v>
      </c>
      <c r="B113" s="48" t="s">
        <v>922</v>
      </c>
      <c r="C113" s="117">
        <v>24.406500000000001</v>
      </c>
      <c r="D113" s="117">
        <v>25.619199999999999</v>
      </c>
      <c r="E113" s="117">
        <v>26.6997</v>
      </c>
      <c r="F113" s="117">
        <v>27.537500000000001</v>
      </c>
      <c r="H113" s="129"/>
      <c r="L113" s="124"/>
      <c r="M113" s="110"/>
    </row>
    <row r="114" spans="1:13" ht="15" customHeight="1" x14ac:dyDescent="0.2">
      <c r="A114" s="59">
        <v>110</v>
      </c>
      <c r="B114" s="48" t="s">
        <v>1154</v>
      </c>
      <c r="C114" s="117">
        <v>24.648</v>
      </c>
      <c r="D114" s="117">
        <v>25.366700000000002</v>
      </c>
      <c r="E114" s="117">
        <v>26.321200000000001</v>
      </c>
      <c r="F114" s="117">
        <v>27.255500000000001</v>
      </c>
      <c r="H114" s="129"/>
      <c r="L114" s="124"/>
      <c r="M114" s="110"/>
    </row>
    <row r="115" spans="1:13" ht="15" customHeight="1" x14ac:dyDescent="0.2">
      <c r="A115" s="59">
        <v>111</v>
      </c>
      <c r="B115" s="48" t="s">
        <v>1166</v>
      </c>
      <c r="C115" s="117">
        <v>23.696900000000003</v>
      </c>
      <c r="D115" s="117">
        <v>24.616099999999999</v>
      </c>
      <c r="E115" s="117">
        <v>25.431799999999999</v>
      </c>
      <c r="F115" s="117">
        <v>26.3398</v>
      </c>
      <c r="H115" s="129"/>
      <c r="L115" s="124"/>
      <c r="M115" s="110"/>
    </row>
    <row r="116" spans="1:13" ht="15" customHeight="1" x14ac:dyDescent="0.2">
      <c r="A116" s="58">
        <v>112</v>
      </c>
      <c r="B116" s="48" t="s">
        <v>906</v>
      </c>
      <c r="C116" s="117">
        <v>23.540800000000001</v>
      </c>
      <c r="D116" s="117">
        <v>24.552199999999999</v>
      </c>
      <c r="E116" s="117">
        <v>25.4544</v>
      </c>
      <c r="F116" s="117">
        <v>26.3538</v>
      </c>
      <c r="H116" s="129"/>
      <c r="L116" s="124"/>
      <c r="M116" s="110"/>
    </row>
    <row r="117" spans="1:13" ht="15" customHeight="1" x14ac:dyDescent="0.2">
      <c r="A117" s="59">
        <v>113</v>
      </c>
      <c r="B117" s="48" t="s">
        <v>1121</v>
      </c>
      <c r="C117" s="134">
        <v>22.122900000000001</v>
      </c>
      <c r="D117" s="134">
        <v>23.752500000000001</v>
      </c>
      <c r="E117" s="134">
        <v>25.258700000000001</v>
      </c>
      <c r="F117" s="134">
        <v>26.538499999999999</v>
      </c>
      <c r="H117" s="129"/>
      <c r="L117" s="124"/>
      <c r="M117" s="110"/>
    </row>
    <row r="118" spans="1:13" ht="15" customHeight="1" x14ac:dyDescent="0.2">
      <c r="A118" s="59">
        <v>114</v>
      </c>
      <c r="B118" s="48" t="s">
        <v>1171</v>
      </c>
      <c r="C118" s="117">
        <v>21.995799999999999</v>
      </c>
      <c r="D118" s="117">
        <v>23.472900000000003</v>
      </c>
      <c r="E118" s="117">
        <v>24.043400000000002</v>
      </c>
      <c r="F118" s="117">
        <v>25.0883</v>
      </c>
      <c r="H118" s="129"/>
      <c r="L118" s="124"/>
      <c r="M118" s="110"/>
    </row>
    <row r="119" spans="1:13" ht="15" customHeight="1" x14ac:dyDescent="0.2">
      <c r="A119" s="58">
        <v>115</v>
      </c>
      <c r="B119" s="48" t="s">
        <v>1062</v>
      </c>
      <c r="C119" s="117">
        <v>22.601299999999998</v>
      </c>
      <c r="D119" s="117">
        <v>23.270700000000001</v>
      </c>
      <c r="E119" s="117">
        <v>23.9892</v>
      </c>
      <c r="F119" s="117">
        <v>24.677</v>
      </c>
      <c r="H119" s="129"/>
      <c r="L119" s="124"/>
      <c r="M119" s="110"/>
    </row>
    <row r="120" spans="1:13" ht="15" customHeight="1" x14ac:dyDescent="0.2">
      <c r="A120" s="59">
        <v>116</v>
      </c>
      <c r="B120" s="48" t="s">
        <v>1056</v>
      </c>
      <c r="C120" s="117">
        <v>21.3843</v>
      </c>
      <c r="D120" s="117">
        <v>22.9802</v>
      </c>
      <c r="E120" s="117">
        <v>24.007999999999999</v>
      </c>
      <c r="F120" s="117">
        <v>25.374700000000001</v>
      </c>
      <c r="H120" s="129"/>
      <c r="L120" s="124"/>
      <c r="M120" s="110"/>
    </row>
    <row r="121" spans="1:13" ht="15" customHeight="1" x14ac:dyDescent="0.2">
      <c r="A121" s="59">
        <v>117</v>
      </c>
      <c r="B121" s="48" t="s">
        <v>1001</v>
      </c>
      <c r="C121" s="117">
        <v>21.856900000000003</v>
      </c>
      <c r="D121" s="117">
        <v>22.947700000000001</v>
      </c>
      <c r="E121" s="117">
        <v>23.947599999999998</v>
      </c>
      <c r="F121" s="117">
        <v>24.753900000000002</v>
      </c>
      <c r="H121" s="129"/>
      <c r="L121" s="124"/>
      <c r="M121" s="110"/>
    </row>
    <row r="122" spans="1:13" ht="15" customHeight="1" x14ac:dyDescent="0.2">
      <c r="A122" s="58">
        <v>118</v>
      </c>
      <c r="B122" s="48" t="s">
        <v>1201</v>
      </c>
      <c r="C122" s="117">
        <v>21.913</v>
      </c>
      <c r="D122" s="117">
        <v>22.7347</v>
      </c>
      <c r="E122" s="117">
        <v>23.5563</v>
      </c>
      <c r="F122" s="117">
        <v>24.605400000000003</v>
      </c>
      <c r="H122" s="129"/>
      <c r="L122" s="124"/>
      <c r="M122" s="110"/>
    </row>
    <row r="123" spans="1:13" ht="15" customHeight="1" x14ac:dyDescent="0.2">
      <c r="A123" s="59">
        <v>119</v>
      </c>
      <c r="B123" s="48" t="s">
        <v>1060</v>
      </c>
      <c r="C123" s="117">
        <v>21.420200000000001</v>
      </c>
      <c r="D123" s="117">
        <v>22.5974</v>
      </c>
      <c r="E123" s="117">
        <v>23.577500000000001</v>
      </c>
      <c r="F123" s="117">
        <v>24.6327</v>
      </c>
      <c r="H123" s="129"/>
      <c r="L123" s="124"/>
      <c r="M123" s="110"/>
    </row>
    <row r="124" spans="1:13" ht="15" customHeight="1" x14ac:dyDescent="0.2">
      <c r="A124" s="59">
        <v>120</v>
      </c>
      <c r="B124" s="48" t="s">
        <v>967</v>
      </c>
      <c r="C124" s="117">
        <v>21.017099999999999</v>
      </c>
      <c r="D124" s="117">
        <v>21.869799999999998</v>
      </c>
      <c r="E124" s="117">
        <v>23.055499999999999</v>
      </c>
      <c r="F124" s="117">
        <v>24.241700000000002</v>
      </c>
      <c r="H124" s="129"/>
      <c r="L124" s="124"/>
      <c r="M124" s="110"/>
    </row>
    <row r="125" spans="1:13" ht="15" customHeight="1" x14ac:dyDescent="0.2">
      <c r="A125" s="58">
        <v>121</v>
      </c>
      <c r="B125" s="48" t="s">
        <v>1093</v>
      </c>
      <c r="C125" s="117">
        <v>21.132900000000003</v>
      </c>
      <c r="D125" s="117">
        <v>21.7315</v>
      </c>
      <c r="E125" s="117">
        <v>22.506</v>
      </c>
      <c r="F125" s="117">
        <v>23.501799999999999</v>
      </c>
      <c r="H125" s="129"/>
      <c r="L125" s="124"/>
      <c r="M125" s="110"/>
    </row>
    <row r="126" spans="1:13" ht="15" customHeight="1" x14ac:dyDescent="0.2">
      <c r="A126" s="59">
        <v>122</v>
      </c>
      <c r="B126" s="48" t="s">
        <v>909</v>
      </c>
      <c r="C126" s="117">
        <v>20.133800000000001</v>
      </c>
      <c r="D126" s="117">
        <v>21.3233</v>
      </c>
      <c r="E126" s="117">
        <v>22.670900000000003</v>
      </c>
      <c r="F126" s="117">
        <v>23.591799999999999</v>
      </c>
      <c r="H126" s="129"/>
      <c r="L126" s="124"/>
      <c r="M126" s="110"/>
    </row>
    <row r="127" spans="1:13" ht="15" customHeight="1" x14ac:dyDescent="0.2">
      <c r="A127" s="59">
        <v>123</v>
      </c>
      <c r="B127" s="48" t="s">
        <v>1084</v>
      </c>
      <c r="C127" s="117">
        <v>19.903500000000001</v>
      </c>
      <c r="D127" s="117">
        <v>20.9663</v>
      </c>
      <c r="E127" s="117">
        <v>21.8109</v>
      </c>
      <c r="F127" s="117">
        <v>22.8048</v>
      </c>
      <c r="H127" s="129"/>
      <c r="L127" s="124"/>
      <c r="M127" s="110"/>
    </row>
    <row r="128" spans="1:13" ht="15" customHeight="1" x14ac:dyDescent="0.2">
      <c r="A128" s="58">
        <v>124</v>
      </c>
      <c r="B128" s="48" t="s">
        <v>781</v>
      </c>
      <c r="C128" s="117">
        <v>19.755700000000001</v>
      </c>
      <c r="D128" s="117">
        <v>20.737500000000001</v>
      </c>
      <c r="E128" s="117">
        <v>21.6081</v>
      </c>
      <c r="F128" s="117">
        <v>22.321900000000003</v>
      </c>
      <c r="H128" s="129"/>
      <c r="L128" s="124"/>
      <c r="M128" s="110"/>
    </row>
    <row r="129" spans="1:13" ht="15" customHeight="1" x14ac:dyDescent="0.2">
      <c r="A129" s="59">
        <v>125</v>
      </c>
      <c r="B129" s="48" t="s">
        <v>1072</v>
      </c>
      <c r="C129" s="117">
        <v>19.680099999999999</v>
      </c>
      <c r="D129" s="117">
        <v>20.587199999999999</v>
      </c>
      <c r="E129" s="117">
        <v>21.228900000000003</v>
      </c>
      <c r="F129" s="117">
        <v>22.0031</v>
      </c>
      <c r="H129" s="129"/>
      <c r="L129" s="124"/>
      <c r="M129" s="110"/>
    </row>
    <row r="130" spans="1:13" ht="15" customHeight="1" x14ac:dyDescent="0.2">
      <c r="A130" s="59">
        <v>126</v>
      </c>
      <c r="B130" s="48" t="s">
        <v>1178</v>
      </c>
      <c r="C130" s="117">
        <v>19.402900000000002</v>
      </c>
      <c r="D130" s="117">
        <v>20.576799999999999</v>
      </c>
      <c r="E130" s="117">
        <v>21.793500000000002</v>
      </c>
      <c r="F130" s="117">
        <v>22.564799999999998</v>
      </c>
      <c r="H130" s="129"/>
      <c r="L130" s="124"/>
      <c r="M130" s="110"/>
    </row>
    <row r="131" spans="1:13" ht="15" customHeight="1" x14ac:dyDescent="0.2">
      <c r="A131" s="58">
        <v>127</v>
      </c>
      <c r="B131" s="48" t="s">
        <v>1173</v>
      </c>
      <c r="C131" s="117">
        <v>19.574099999999998</v>
      </c>
      <c r="D131" s="117">
        <v>20.4803</v>
      </c>
      <c r="E131" s="117">
        <v>21.509400000000003</v>
      </c>
      <c r="F131" s="117">
        <v>22.449900000000003</v>
      </c>
      <c r="H131" s="129"/>
      <c r="L131" s="124"/>
      <c r="M131" s="110"/>
    </row>
    <row r="132" spans="1:13" ht="15" customHeight="1" x14ac:dyDescent="0.2">
      <c r="A132" s="59">
        <v>128</v>
      </c>
      <c r="B132" s="48" t="s">
        <v>1015</v>
      </c>
      <c r="C132" s="117">
        <v>19.364799999999999</v>
      </c>
      <c r="D132" s="117">
        <v>20.4482</v>
      </c>
      <c r="E132" s="117">
        <v>21.349400000000003</v>
      </c>
      <c r="F132" s="117">
        <v>22.057099999999998</v>
      </c>
      <c r="H132" s="129"/>
      <c r="L132" s="124"/>
      <c r="M132" s="110"/>
    </row>
    <row r="133" spans="1:13" ht="15" customHeight="1" x14ac:dyDescent="0.2">
      <c r="A133" s="59">
        <v>129</v>
      </c>
      <c r="B133" s="48" t="s">
        <v>778</v>
      </c>
      <c r="C133" s="117">
        <v>19.623200000000001</v>
      </c>
      <c r="D133" s="117">
        <v>20.407</v>
      </c>
      <c r="E133" s="117">
        <v>20.926500000000001</v>
      </c>
      <c r="F133" s="117">
        <v>21.703799999999998</v>
      </c>
      <c r="H133" s="129"/>
      <c r="L133" s="124"/>
      <c r="M133" s="110"/>
    </row>
    <row r="134" spans="1:13" ht="15" customHeight="1" x14ac:dyDescent="0.2">
      <c r="A134" s="58">
        <v>130</v>
      </c>
      <c r="B134" s="48" t="s">
        <v>812</v>
      </c>
      <c r="C134" s="117">
        <v>19.6782</v>
      </c>
      <c r="D134" s="117">
        <v>20.2776</v>
      </c>
      <c r="E134" s="117">
        <v>20.625400000000003</v>
      </c>
      <c r="F134" s="117">
        <v>21.128599999999999</v>
      </c>
      <c r="H134" s="129"/>
      <c r="L134" s="124"/>
      <c r="M134" s="110"/>
    </row>
    <row r="135" spans="1:13" ht="15" customHeight="1" x14ac:dyDescent="0.2">
      <c r="A135" s="59">
        <v>131</v>
      </c>
      <c r="B135" s="48" t="s">
        <v>1218</v>
      </c>
      <c r="C135" s="117">
        <v>19.351299999999998</v>
      </c>
      <c r="D135" s="117">
        <v>20.1812</v>
      </c>
      <c r="E135" s="117">
        <v>21.033099999999997</v>
      </c>
      <c r="F135" s="117">
        <v>21.816099999999999</v>
      </c>
      <c r="H135" s="129"/>
      <c r="L135" s="124"/>
      <c r="M135" s="110"/>
    </row>
    <row r="136" spans="1:13" ht="15" customHeight="1" x14ac:dyDescent="0.2">
      <c r="A136" s="59">
        <v>132</v>
      </c>
      <c r="B136" s="48" t="s">
        <v>1092</v>
      </c>
      <c r="C136" s="117">
        <v>19.4725</v>
      </c>
      <c r="D136" s="117">
        <v>20.145700000000001</v>
      </c>
      <c r="E136" s="117">
        <v>20.785400000000003</v>
      </c>
      <c r="F136" s="117">
        <v>21.504799999999999</v>
      </c>
      <c r="H136" s="129"/>
      <c r="L136" s="124"/>
      <c r="M136" s="110"/>
    </row>
    <row r="137" spans="1:13" ht="15" customHeight="1" x14ac:dyDescent="0.2">
      <c r="A137" s="58">
        <v>133</v>
      </c>
      <c r="B137" s="48" t="s">
        <v>1125</v>
      </c>
      <c r="C137" s="117">
        <v>19.1647</v>
      </c>
      <c r="D137" s="117">
        <v>20.129799999999999</v>
      </c>
      <c r="E137" s="117">
        <v>20.924499999999998</v>
      </c>
      <c r="F137" s="117">
        <v>21.641999999999999</v>
      </c>
      <c r="H137" s="129"/>
      <c r="L137" s="124"/>
      <c r="M137" s="110"/>
    </row>
    <row r="138" spans="1:13" ht="15" customHeight="1" x14ac:dyDescent="0.2">
      <c r="A138" s="59">
        <v>134</v>
      </c>
      <c r="B138" s="48" t="s">
        <v>1165</v>
      </c>
      <c r="C138" s="117">
        <v>18.795099999999998</v>
      </c>
      <c r="D138" s="117">
        <v>19.719799999999999</v>
      </c>
      <c r="E138" s="117">
        <v>20.5627</v>
      </c>
      <c r="F138" s="117">
        <v>21.2485</v>
      </c>
      <c r="H138" s="129"/>
      <c r="L138" s="124"/>
      <c r="M138" s="110"/>
    </row>
    <row r="139" spans="1:13" ht="15" customHeight="1" x14ac:dyDescent="0.2">
      <c r="A139" s="59">
        <v>135</v>
      </c>
      <c r="B139" s="48" t="s">
        <v>1103</v>
      </c>
      <c r="C139" s="117">
        <v>18.464500000000001</v>
      </c>
      <c r="D139" s="117">
        <v>19.672599999999999</v>
      </c>
      <c r="E139" s="117">
        <v>20.803000000000001</v>
      </c>
      <c r="F139" s="117">
        <v>21.9207</v>
      </c>
      <c r="H139" s="129"/>
      <c r="L139" s="124"/>
      <c r="M139" s="110"/>
    </row>
    <row r="140" spans="1:13" ht="15" customHeight="1" x14ac:dyDescent="0.2">
      <c r="A140" s="58">
        <v>136</v>
      </c>
      <c r="B140" s="48" t="s">
        <v>1140</v>
      </c>
      <c r="C140" s="117">
        <v>18.648599999999998</v>
      </c>
      <c r="D140" s="117">
        <v>19.491</v>
      </c>
      <c r="E140" s="117">
        <v>20.432099999999998</v>
      </c>
      <c r="F140" s="117">
        <v>21.216799999999999</v>
      </c>
      <c r="H140" s="129"/>
      <c r="L140" s="124"/>
      <c r="M140" s="110"/>
    </row>
    <row r="141" spans="1:13" ht="15" customHeight="1" x14ac:dyDescent="0.2">
      <c r="A141" s="59">
        <v>137</v>
      </c>
      <c r="B141" s="48" t="s">
        <v>1124</v>
      </c>
      <c r="C141" s="134">
        <v>18.241799999999998</v>
      </c>
      <c r="D141" s="134">
        <v>19.245099999999997</v>
      </c>
      <c r="E141" s="134">
        <v>20.056699999999999</v>
      </c>
      <c r="F141" s="134">
        <v>20.883400000000002</v>
      </c>
      <c r="H141" s="129"/>
      <c r="L141" s="124"/>
      <c r="M141" s="110"/>
    </row>
    <row r="142" spans="1:13" ht="15" customHeight="1" x14ac:dyDescent="0.2">
      <c r="A142" s="59">
        <v>138</v>
      </c>
      <c r="B142" s="48" t="s">
        <v>789</v>
      </c>
      <c r="C142" s="117">
        <v>17.624400000000001</v>
      </c>
      <c r="D142" s="117">
        <v>18.552499999999998</v>
      </c>
      <c r="E142" s="117">
        <v>19.220200000000002</v>
      </c>
      <c r="F142" s="117">
        <v>19.7928</v>
      </c>
      <c r="H142" s="129"/>
      <c r="L142" s="124"/>
      <c r="M142" s="110"/>
    </row>
    <row r="143" spans="1:13" ht="15" customHeight="1" x14ac:dyDescent="0.2">
      <c r="A143" s="58">
        <v>139</v>
      </c>
      <c r="B143" s="48" t="s">
        <v>1000</v>
      </c>
      <c r="C143" s="117">
        <v>17.3872</v>
      </c>
      <c r="D143" s="117">
        <v>18.444200000000002</v>
      </c>
      <c r="E143" s="117">
        <v>19.653700000000001</v>
      </c>
      <c r="F143" s="117">
        <v>20.732900000000001</v>
      </c>
      <c r="H143" s="129"/>
      <c r="L143" s="124"/>
      <c r="M143" s="110"/>
    </row>
    <row r="144" spans="1:13" ht="15" customHeight="1" x14ac:dyDescent="0.2">
      <c r="A144" s="59">
        <v>140</v>
      </c>
      <c r="B144" s="48" t="s">
        <v>894</v>
      </c>
      <c r="C144" s="117">
        <v>17.431099999999997</v>
      </c>
      <c r="D144" s="117">
        <v>18.3873</v>
      </c>
      <c r="E144" s="117">
        <v>19.581599999999998</v>
      </c>
      <c r="F144" s="117">
        <v>20.670500000000001</v>
      </c>
      <c r="H144" s="129"/>
      <c r="L144" s="124"/>
      <c r="M144" s="110"/>
    </row>
    <row r="145" spans="1:13" ht="15" customHeight="1" x14ac:dyDescent="0.2">
      <c r="A145" s="59">
        <v>141</v>
      </c>
      <c r="B145" s="48" t="s">
        <v>950</v>
      </c>
      <c r="C145" s="117">
        <v>17.759900000000002</v>
      </c>
      <c r="D145" s="117">
        <v>18.369400000000002</v>
      </c>
      <c r="E145" s="117">
        <v>18.840599999999998</v>
      </c>
      <c r="F145" s="117">
        <v>19.4087</v>
      </c>
      <c r="H145" s="129"/>
      <c r="L145" s="124"/>
      <c r="M145" s="110"/>
    </row>
    <row r="146" spans="1:13" ht="15" customHeight="1" x14ac:dyDescent="0.2">
      <c r="A146" s="58">
        <v>142</v>
      </c>
      <c r="B146" s="48" t="s">
        <v>976</v>
      </c>
      <c r="C146" s="117">
        <v>17.4145</v>
      </c>
      <c r="D146" s="117">
        <v>18.268699999999999</v>
      </c>
      <c r="E146" s="117">
        <v>19.145</v>
      </c>
      <c r="F146" s="117">
        <v>20.056900000000002</v>
      </c>
      <c r="H146" s="129"/>
      <c r="L146" s="124"/>
      <c r="M146" s="110"/>
    </row>
    <row r="147" spans="1:13" ht="15" customHeight="1" x14ac:dyDescent="0.2">
      <c r="A147" s="59">
        <v>143</v>
      </c>
      <c r="B147" s="48" t="s">
        <v>1096</v>
      </c>
      <c r="C147" s="117">
        <v>17.616</v>
      </c>
      <c r="D147" s="117">
        <v>18.0595</v>
      </c>
      <c r="E147" s="117">
        <v>18.552400000000002</v>
      </c>
      <c r="F147" s="117">
        <v>19.1798</v>
      </c>
      <c r="H147" s="129"/>
      <c r="L147" s="124"/>
      <c r="M147" s="110"/>
    </row>
    <row r="148" spans="1:13" ht="15" customHeight="1" x14ac:dyDescent="0.2">
      <c r="A148" s="59">
        <v>144</v>
      </c>
      <c r="B148" s="48" t="s">
        <v>1058</v>
      </c>
      <c r="C148" s="117">
        <v>16.747799999999998</v>
      </c>
      <c r="D148" s="117">
        <v>17.98</v>
      </c>
      <c r="E148" s="117">
        <v>18.7254</v>
      </c>
      <c r="F148" s="117">
        <v>19.591900000000003</v>
      </c>
      <c r="H148" s="129"/>
      <c r="L148" s="124"/>
      <c r="M148" s="110"/>
    </row>
    <row r="149" spans="1:13" ht="15" customHeight="1" x14ac:dyDescent="0.2">
      <c r="A149" s="58">
        <v>145</v>
      </c>
      <c r="B149" s="48" t="s">
        <v>1049</v>
      </c>
      <c r="C149" s="117">
        <v>17.116299999999999</v>
      </c>
      <c r="D149" s="117">
        <v>17.897099999999998</v>
      </c>
      <c r="E149" s="117">
        <v>18.6706</v>
      </c>
      <c r="F149" s="117">
        <v>19.240299999999998</v>
      </c>
      <c r="H149" s="129"/>
      <c r="L149" s="124"/>
      <c r="M149" s="110"/>
    </row>
    <row r="150" spans="1:13" ht="15" customHeight="1" x14ac:dyDescent="0.2">
      <c r="A150" s="59">
        <v>146</v>
      </c>
      <c r="B150" s="48" t="s">
        <v>988</v>
      </c>
      <c r="C150" s="117">
        <v>16.742699999999999</v>
      </c>
      <c r="D150" s="117">
        <v>17.852</v>
      </c>
      <c r="E150" s="117">
        <v>18.417000000000002</v>
      </c>
      <c r="F150" s="117">
        <v>18.9392</v>
      </c>
      <c r="H150" s="129"/>
      <c r="L150" s="124"/>
      <c r="M150" s="110"/>
    </row>
    <row r="151" spans="1:13" ht="15" customHeight="1" x14ac:dyDescent="0.2">
      <c r="A151" s="59">
        <v>147</v>
      </c>
      <c r="B151" s="48" t="s">
        <v>892</v>
      </c>
      <c r="C151" s="117">
        <v>17.142400000000002</v>
      </c>
      <c r="D151" s="117">
        <v>17.692599999999999</v>
      </c>
      <c r="E151" s="117">
        <v>18.266500000000001</v>
      </c>
      <c r="F151" s="117">
        <v>18.8843</v>
      </c>
      <c r="H151" s="129"/>
      <c r="L151" s="124"/>
      <c r="M151" s="110"/>
    </row>
    <row r="152" spans="1:13" ht="15" customHeight="1" x14ac:dyDescent="0.2">
      <c r="A152" s="58">
        <v>148</v>
      </c>
      <c r="B152" s="48" t="s">
        <v>1052</v>
      </c>
      <c r="C152" s="117">
        <v>17.124099999999999</v>
      </c>
      <c r="D152" s="117">
        <v>17.671900000000001</v>
      </c>
      <c r="E152" s="117">
        <v>18.561900000000001</v>
      </c>
      <c r="F152" s="117">
        <v>19.250700000000002</v>
      </c>
      <c r="H152" s="129"/>
      <c r="L152" s="124"/>
      <c r="M152" s="110"/>
    </row>
    <row r="153" spans="1:13" ht="15" customHeight="1" x14ac:dyDescent="0.2">
      <c r="A153" s="59">
        <v>149</v>
      </c>
      <c r="B153" s="48" t="s">
        <v>994</v>
      </c>
      <c r="C153" s="117">
        <v>17.2242</v>
      </c>
      <c r="D153" s="117">
        <v>17.601700000000001</v>
      </c>
      <c r="E153" s="117">
        <v>18.148700000000002</v>
      </c>
      <c r="F153" s="117">
        <v>18.8352</v>
      </c>
      <c r="H153" s="129"/>
      <c r="L153" s="124"/>
      <c r="M153" s="110"/>
    </row>
    <row r="154" spans="1:13" ht="15" customHeight="1" x14ac:dyDescent="0.2">
      <c r="A154" s="59">
        <v>150</v>
      </c>
      <c r="B154" s="48" t="s">
        <v>1153</v>
      </c>
      <c r="C154" s="117">
        <v>16.593700000000002</v>
      </c>
      <c r="D154" s="117">
        <v>17.5518</v>
      </c>
      <c r="E154" s="117">
        <v>18.285</v>
      </c>
      <c r="F154" s="117">
        <v>18.986999999999998</v>
      </c>
      <c r="H154" s="129"/>
      <c r="L154" s="124"/>
      <c r="M154" s="110"/>
    </row>
    <row r="155" spans="1:13" ht="15" customHeight="1" x14ac:dyDescent="0.2">
      <c r="A155" s="58">
        <v>151</v>
      </c>
      <c r="B155" s="48" t="s">
        <v>945</v>
      </c>
      <c r="C155" s="117">
        <v>16.677099999999999</v>
      </c>
      <c r="D155" s="117">
        <v>17.485199999999999</v>
      </c>
      <c r="E155" s="117">
        <v>18.1523</v>
      </c>
      <c r="F155" s="117">
        <v>18.7348</v>
      </c>
      <c r="H155" s="129"/>
      <c r="L155" s="124"/>
      <c r="M155" s="110"/>
    </row>
    <row r="156" spans="1:13" ht="15" customHeight="1" x14ac:dyDescent="0.2">
      <c r="A156" s="59">
        <v>152</v>
      </c>
      <c r="B156" s="48" t="s">
        <v>1187</v>
      </c>
      <c r="C156" s="117">
        <v>16.366600000000002</v>
      </c>
      <c r="D156" s="117">
        <v>17.129300000000001</v>
      </c>
      <c r="E156" s="117">
        <v>17.923200000000001</v>
      </c>
      <c r="F156" s="117">
        <v>18.678999999999998</v>
      </c>
      <c r="H156" s="129"/>
      <c r="L156" s="124"/>
      <c r="M156" s="110"/>
    </row>
    <row r="157" spans="1:13" ht="15" customHeight="1" x14ac:dyDescent="0.2">
      <c r="A157" s="59">
        <v>153</v>
      </c>
      <c r="B157" s="48" t="s">
        <v>1174</v>
      </c>
      <c r="C157" s="117">
        <v>16.255299999999998</v>
      </c>
      <c r="D157" s="117">
        <v>17.0627</v>
      </c>
      <c r="E157" s="117">
        <v>17.904400000000003</v>
      </c>
      <c r="F157" s="117">
        <v>18.6172</v>
      </c>
      <c r="H157" s="129"/>
      <c r="L157" s="124"/>
      <c r="M157" s="110"/>
    </row>
    <row r="158" spans="1:13" ht="15" customHeight="1" x14ac:dyDescent="0.2">
      <c r="A158" s="58">
        <v>154</v>
      </c>
      <c r="B158" s="48" t="s">
        <v>1110</v>
      </c>
      <c r="C158" s="117">
        <v>16.0382</v>
      </c>
      <c r="D158" s="117">
        <v>16.579599999999999</v>
      </c>
      <c r="E158" s="117">
        <v>17.162700000000001</v>
      </c>
      <c r="F158" s="117">
        <v>17.716099999999997</v>
      </c>
      <c r="H158" s="129"/>
      <c r="L158" s="124"/>
      <c r="M158" s="110"/>
    </row>
    <row r="159" spans="1:13" ht="15" customHeight="1" x14ac:dyDescent="0.2">
      <c r="A159" s="59">
        <v>155</v>
      </c>
      <c r="B159" s="48" t="s">
        <v>1148</v>
      </c>
      <c r="C159" s="117">
        <v>15.479700000000001</v>
      </c>
      <c r="D159" s="117">
        <v>16.431099999999997</v>
      </c>
      <c r="E159" s="117">
        <v>16.9131</v>
      </c>
      <c r="F159" s="117">
        <v>17.498900000000003</v>
      </c>
      <c r="H159" s="129"/>
      <c r="L159" s="124"/>
      <c r="M159" s="110"/>
    </row>
    <row r="160" spans="1:13" ht="15" customHeight="1" x14ac:dyDescent="0.2">
      <c r="A160" s="59">
        <v>156</v>
      </c>
      <c r="B160" s="48" t="s">
        <v>767</v>
      </c>
      <c r="C160" s="117">
        <v>15.3147</v>
      </c>
      <c r="D160" s="117">
        <v>16.1006</v>
      </c>
      <c r="E160" s="117">
        <v>16.7788</v>
      </c>
      <c r="F160" s="117">
        <v>17.546099999999999</v>
      </c>
      <c r="H160" s="129"/>
      <c r="L160" s="124"/>
      <c r="M160" s="110"/>
    </row>
    <row r="161" spans="1:13" ht="15" customHeight="1" x14ac:dyDescent="0.2">
      <c r="A161" s="58">
        <v>157</v>
      </c>
      <c r="B161" s="48" t="s">
        <v>1160</v>
      </c>
      <c r="C161" s="117">
        <v>15.5556</v>
      </c>
      <c r="D161" s="117">
        <v>16.037299999999998</v>
      </c>
      <c r="E161" s="117">
        <v>16.604299999999999</v>
      </c>
      <c r="F161" s="117">
        <v>17.2181</v>
      </c>
      <c r="H161" s="129"/>
      <c r="L161" s="124"/>
      <c r="M161" s="110"/>
    </row>
    <row r="162" spans="1:13" ht="15" customHeight="1" x14ac:dyDescent="0.2">
      <c r="A162" s="59">
        <v>158</v>
      </c>
      <c r="B162" s="48" t="s">
        <v>1204</v>
      </c>
      <c r="C162" s="117">
        <v>15.712399999999999</v>
      </c>
      <c r="D162" s="117">
        <v>15.9937</v>
      </c>
      <c r="E162" s="117">
        <v>16.566200000000002</v>
      </c>
      <c r="F162" s="117">
        <v>17.239999999999998</v>
      </c>
      <c r="H162" s="129"/>
      <c r="L162" s="124"/>
      <c r="M162" s="110"/>
    </row>
    <row r="163" spans="1:13" ht="15" customHeight="1" x14ac:dyDescent="0.2">
      <c r="A163" s="59">
        <v>159</v>
      </c>
      <c r="B163" s="48" t="s">
        <v>1145</v>
      </c>
      <c r="C163" s="117">
        <v>15.364600000000001</v>
      </c>
      <c r="D163" s="117">
        <v>15.9673</v>
      </c>
      <c r="E163" s="117">
        <v>16.752299999999998</v>
      </c>
      <c r="F163" s="117">
        <v>17.248200000000001</v>
      </c>
      <c r="H163" s="129"/>
      <c r="L163" s="124"/>
      <c r="M163" s="110"/>
    </row>
    <row r="164" spans="1:13" ht="15" customHeight="1" x14ac:dyDescent="0.2">
      <c r="A164" s="58">
        <v>160</v>
      </c>
      <c r="B164" s="48" t="s">
        <v>991</v>
      </c>
      <c r="C164" s="117">
        <v>15.128</v>
      </c>
      <c r="D164" s="117">
        <v>15.808299999999999</v>
      </c>
      <c r="E164" s="117">
        <v>16.331900000000001</v>
      </c>
      <c r="F164" s="117">
        <v>16.860900000000001</v>
      </c>
      <c r="H164" s="129"/>
      <c r="L164" s="124"/>
      <c r="M164" s="110"/>
    </row>
    <row r="165" spans="1:13" ht="15" customHeight="1" x14ac:dyDescent="0.2">
      <c r="A165" s="59">
        <v>161</v>
      </c>
      <c r="B165" s="48" t="s">
        <v>969</v>
      </c>
      <c r="C165" s="117">
        <v>14.5846</v>
      </c>
      <c r="D165" s="117">
        <v>15.400499999999999</v>
      </c>
      <c r="E165" s="117">
        <v>16.178000000000001</v>
      </c>
      <c r="F165" s="117">
        <v>16.973599999999998</v>
      </c>
      <c r="H165" s="129"/>
      <c r="L165" s="124"/>
      <c r="M165" s="110"/>
    </row>
    <row r="166" spans="1:13" ht="15" customHeight="1" x14ac:dyDescent="0.2">
      <c r="A166" s="59">
        <v>162</v>
      </c>
      <c r="B166" s="48" t="s">
        <v>1051</v>
      </c>
      <c r="C166" s="117">
        <v>14.303600000000001</v>
      </c>
      <c r="D166" s="117">
        <v>15.304600000000001</v>
      </c>
      <c r="E166" s="117">
        <v>16.200200000000002</v>
      </c>
      <c r="F166" s="117">
        <v>16.8733</v>
      </c>
      <c r="H166" s="129"/>
      <c r="L166" s="124"/>
      <c r="M166" s="110"/>
    </row>
    <row r="167" spans="1:13" ht="15" customHeight="1" x14ac:dyDescent="0.2">
      <c r="A167" s="58">
        <v>163</v>
      </c>
      <c r="B167" s="48" t="s">
        <v>795</v>
      </c>
      <c r="C167" s="117">
        <v>14.694900000000001</v>
      </c>
      <c r="D167" s="117">
        <v>15.248200000000001</v>
      </c>
      <c r="E167" s="117">
        <v>15.528499999999999</v>
      </c>
      <c r="F167" s="117">
        <v>15.937200000000001</v>
      </c>
      <c r="H167" s="129"/>
      <c r="L167" s="124"/>
      <c r="M167" s="110"/>
    </row>
    <row r="168" spans="1:13" ht="15" customHeight="1" x14ac:dyDescent="0.2">
      <c r="A168" s="59">
        <v>164</v>
      </c>
      <c r="B168" s="48" t="s">
        <v>1197</v>
      </c>
      <c r="C168" s="117">
        <v>14.055399999999999</v>
      </c>
      <c r="D168" s="117">
        <v>15.105700000000001</v>
      </c>
      <c r="E168" s="117">
        <v>15.8399</v>
      </c>
      <c r="F168" s="117">
        <v>17.116499999999998</v>
      </c>
      <c r="H168" s="129"/>
      <c r="L168" s="124"/>
      <c r="M168" s="110"/>
    </row>
    <row r="169" spans="1:13" ht="15" customHeight="1" x14ac:dyDescent="0.2">
      <c r="A169" s="59">
        <v>165</v>
      </c>
      <c r="B169" s="48" t="s">
        <v>1215</v>
      </c>
      <c r="C169" s="117">
        <v>14.3178</v>
      </c>
      <c r="D169" s="117">
        <v>15.0245</v>
      </c>
      <c r="E169" s="117">
        <v>15.745799999999999</v>
      </c>
      <c r="F169" s="117">
        <v>16.418800000000001</v>
      </c>
      <c r="H169" s="129"/>
      <c r="L169" s="124"/>
      <c r="M169" s="110"/>
    </row>
    <row r="170" spans="1:13" ht="15" customHeight="1" x14ac:dyDescent="0.2">
      <c r="A170" s="58">
        <v>166</v>
      </c>
      <c r="B170" s="48" t="s">
        <v>1131</v>
      </c>
      <c r="C170" s="117">
        <v>14.107700000000001</v>
      </c>
      <c r="D170" s="117">
        <v>14.9526</v>
      </c>
      <c r="E170" s="117">
        <v>15.747</v>
      </c>
      <c r="F170" s="117">
        <v>16.495999999999999</v>
      </c>
      <c r="H170" s="129"/>
      <c r="L170" s="124"/>
      <c r="M170" s="110"/>
    </row>
    <row r="171" spans="1:13" ht="15" customHeight="1" x14ac:dyDescent="0.2">
      <c r="A171" s="59">
        <v>167</v>
      </c>
      <c r="B171" s="48" t="s">
        <v>943</v>
      </c>
      <c r="C171" s="117">
        <v>14.327399999999999</v>
      </c>
      <c r="D171" s="117">
        <v>14.8627</v>
      </c>
      <c r="E171" s="117">
        <v>15.4061</v>
      </c>
      <c r="F171" s="117">
        <v>15.9922</v>
      </c>
      <c r="H171" s="129"/>
      <c r="L171" s="124"/>
      <c r="M171" s="110"/>
    </row>
    <row r="172" spans="1:13" ht="15" customHeight="1" x14ac:dyDescent="0.2">
      <c r="A172" s="59">
        <v>168</v>
      </c>
      <c r="B172" s="48" t="s">
        <v>1025</v>
      </c>
      <c r="C172" s="134">
        <v>14.2379</v>
      </c>
      <c r="D172" s="134">
        <v>14.7523</v>
      </c>
      <c r="E172" s="134">
        <v>15.3147</v>
      </c>
      <c r="F172" s="134">
        <v>15.7416</v>
      </c>
      <c r="H172" s="129"/>
      <c r="L172" s="124"/>
      <c r="M172" s="110"/>
    </row>
    <row r="173" spans="1:13" ht="15" customHeight="1" x14ac:dyDescent="0.2">
      <c r="A173" s="58">
        <v>169</v>
      </c>
      <c r="B173" s="48" t="s">
        <v>770</v>
      </c>
      <c r="C173" s="117">
        <v>14.003</v>
      </c>
      <c r="D173" s="117">
        <v>14.5654</v>
      </c>
      <c r="E173" s="117">
        <v>15.0517</v>
      </c>
      <c r="F173" s="117">
        <v>15.5764</v>
      </c>
      <c r="H173" s="129"/>
      <c r="L173" s="124"/>
      <c r="M173" s="110"/>
    </row>
    <row r="174" spans="1:13" ht="15" customHeight="1" x14ac:dyDescent="0.2">
      <c r="A174" s="59">
        <v>170</v>
      </c>
      <c r="B174" s="48" t="s">
        <v>791</v>
      </c>
      <c r="C174" s="117">
        <v>13.923</v>
      </c>
      <c r="D174" s="117">
        <v>14.5261</v>
      </c>
      <c r="E174" s="117">
        <v>15.1637</v>
      </c>
      <c r="F174" s="117">
        <v>15.629899999999999</v>
      </c>
      <c r="H174" s="129"/>
      <c r="L174" s="124"/>
      <c r="M174" s="110"/>
    </row>
    <row r="175" spans="1:13" ht="15" customHeight="1" x14ac:dyDescent="0.2">
      <c r="A175" s="59">
        <v>171</v>
      </c>
      <c r="B175" s="48" t="s">
        <v>996</v>
      </c>
      <c r="C175" s="117">
        <v>13.6469</v>
      </c>
      <c r="D175" s="117">
        <v>14.184700000000001</v>
      </c>
      <c r="E175" s="117">
        <v>14.6159</v>
      </c>
      <c r="F175" s="117">
        <v>14.893000000000001</v>
      </c>
      <c r="H175" s="129"/>
      <c r="L175" s="124"/>
      <c r="M175" s="110"/>
    </row>
    <row r="176" spans="1:13" ht="15" customHeight="1" x14ac:dyDescent="0.2">
      <c r="A176" s="58">
        <v>172</v>
      </c>
      <c r="B176" s="48" t="s">
        <v>955</v>
      </c>
      <c r="C176" s="117">
        <v>13.4497</v>
      </c>
      <c r="D176" s="117">
        <v>14.076600000000001</v>
      </c>
      <c r="E176" s="117">
        <v>14.7981</v>
      </c>
      <c r="F176" s="117">
        <v>15.362500000000001</v>
      </c>
      <c r="H176" s="129"/>
      <c r="L176" s="124"/>
      <c r="M176" s="110"/>
    </row>
    <row r="177" spans="1:13" ht="15" customHeight="1" x14ac:dyDescent="0.2">
      <c r="A177" s="59">
        <v>173</v>
      </c>
      <c r="B177" s="48" t="s">
        <v>1076</v>
      </c>
      <c r="C177" s="117">
        <v>13.538500000000001</v>
      </c>
      <c r="D177" s="117">
        <v>14.0235</v>
      </c>
      <c r="E177" s="117">
        <v>14.572799999999999</v>
      </c>
      <c r="F177" s="117">
        <v>15.0038</v>
      </c>
      <c r="H177" s="129"/>
      <c r="L177" s="124"/>
      <c r="M177" s="110"/>
    </row>
    <row r="178" spans="1:13" ht="15" customHeight="1" x14ac:dyDescent="0.2">
      <c r="A178" s="59">
        <v>174</v>
      </c>
      <c r="B178" s="48" t="s">
        <v>912</v>
      </c>
      <c r="C178" s="117">
        <v>13.2972</v>
      </c>
      <c r="D178" s="117">
        <v>14.0183</v>
      </c>
      <c r="E178" s="117">
        <v>14.466700000000001</v>
      </c>
      <c r="F178" s="117">
        <v>14.911</v>
      </c>
      <c r="H178" s="129"/>
      <c r="L178" s="124"/>
      <c r="M178" s="110"/>
    </row>
    <row r="179" spans="1:13" ht="15" customHeight="1" x14ac:dyDescent="0.2">
      <c r="A179" s="58">
        <v>175</v>
      </c>
      <c r="B179" s="48" t="s">
        <v>903</v>
      </c>
      <c r="C179" s="117">
        <v>13.3581</v>
      </c>
      <c r="D179" s="117">
        <v>14.016</v>
      </c>
      <c r="E179" s="117">
        <v>14.4398</v>
      </c>
      <c r="F179" s="117">
        <v>14.922799999999999</v>
      </c>
      <c r="H179" s="129"/>
      <c r="L179" s="124"/>
      <c r="M179" s="110"/>
    </row>
    <row r="180" spans="1:13" ht="15" customHeight="1" x14ac:dyDescent="0.2">
      <c r="A180" s="59">
        <v>176</v>
      </c>
      <c r="B180" s="48" t="s">
        <v>1161</v>
      </c>
      <c r="C180" s="117">
        <v>13.6797</v>
      </c>
      <c r="D180" s="117">
        <v>14.013299999999999</v>
      </c>
      <c r="E180" s="117">
        <v>14.5534</v>
      </c>
      <c r="F180" s="117">
        <v>15.067399999999999</v>
      </c>
      <c r="H180" s="129"/>
      <c r="L180" s="124"/>
      <c r="M180" s="110"/>
    </row>
    <row r="181" spans="1:13" ht="15" customHeight="1" x14ac:dyDescent="0.2">
      <c r="A181" s="59">
        <v>177</v>
      </c>
      <c r="B181" s="48" t="s">
        <v>801</v>
      </c>
      <c r="C181" s="134">
        <v>13.341700000000001</v>
      </c>
      <c r="D181" s="134">
        <v>13.854100000000001</v>
      </c>
      <c r="E181" s="134">
        <v>14.2972</v>
      </c>
      <c r="F181" s="134">
        <v>14.6815</v>
      </c>
      <c r="H181" s="129"/>
      <c r="L181" s="124"/>
      <c r="M181" s="110"/>
    </row>
    <row r="182" spans="1:13" ht="15" customHeight="1" x14ac:dyDescent="0.2">
      <c r="A182" s="58">
        <v>178</v>
      </c>
      <c r="B182" s="48" t="s">
        <v>1014</v>
      </c>
      <c r="C182" s="134">
        <v>12.750200000000001</v>
      </c>
      <c r="D182" s="134">
        <v>13.816800000000001</v>
      </c>
      <c r="E182" s="134">
        <v>14.6563</v>
      </c>
      <c r="F182" s="134">
        <v>15.6274</v>
      </c>
      <c r="H182" s="129"/>
      <c r="L182" s="124"/>
      <c r="M182" s="110"/>
    </row>
    <row r="183" spans="1:13" ht="15" customHeight="1" x14ac:dyDescent="0.2">
      <c r="A183" s="59">
        <v>179</v>
      </c>
      <c r="B183" s="48" t="s">
        <v>1116</v>
      </c>
      <c r="C183" s="117">
        <v>12.8162</v>
      </c>
      <c r="D183" s="117">
        <v>13.7957</v>
      </c>
      <c r="E183" s="117">
        <v>14.5923</v>
      </c>
      <c r="F183" s="117">
        <v>15.216900000000001</v>
      </c>
      <c r="H183" s="129"/>
      <c r="L183" s="124"/>
      <c r="M183" s="110"/>
    </row>
    <row r="184" spans="1:13" ht="15" customHeight="1" x14ac:dyDescent="0.2">
      <c r="A184" s="59">
        <v>180</v>
      </c>
      <c r="B184" s="48" t="s">
        <v>1004</v>
      </c>
      <c r="C184" s="117">
        <v>13.0616</v>
      </c>
      <c r="D184" s="117">
        <v>13.7004</v>
      </c>
      <c r="E184" s="117">
        <v>14.289299999999999</v>
      </c>
      <c r="F184" s="117">
        <v>14.892100000000001</v>
      </c>
      <c r="H184" s="129"/>
      <c r="L184" s="124"/>
      <c r="M184" s="110"/>
    </row>
    <row r="185" spans="1:13" ht="15" customHeight="1" x14ac:dyDescent="0.2">
      <c r="A185" s="58">
        <v>181</v>
      </c>
      <c r="B185" s="48" t="s">
        <v>908</v>
      </c>
      <c r="C185" s="117">
        <v>13.014299999999999</v>
      </c>
      <c r="D185" s="117">
        <v>13.645299999999999</v>
      </c>
      <c r="E185" s="117">
        <v>14.227499999999999</v>
      </c>
      <c r="F185" s="117">
        <v>14.703700000000001</v>
      </c>
      <c r="H185" s="129"/>
      <c r="L185" s="124"/>
      <c r="M185" s="110"/>
    </row>
    <row r="186" spans="1:13" ht="15" customHeight="1" x14ac:dyDescent="0.2">
      <c r="A186" s="59">
        <v>182</v>
      </c>
      <c r="B186" s="48" t="s">
        <v>1146</v>
      </c>
      <c r="C186" s="117">
        <v>12.6081</v>
      </c>
      <c r="D186" s="117">
        <v>13.2479</v>
      </c>
      <c r="E186" s="117">
        <v>13.912600000000001</v>
      </c>
      <c r="F186" s="117">
        <v>14.391500000000001</v>
      </c>
      <c r="H186" s="129"/>
      <c r="L186" s="124"/>
      <c r="M186" s="110"/>
    </row>
    <row r="187" spans="1:13" ht="15" customHeight="1" x14ac:dyDescent="0.2">
      <c r="A187" s="59">
        <v>183</v>
      </c>
      <c r="B187" s="48" t="s">
        <v>952</v>
      </c>
      <c r="C187" s="117">
        <v>12.2934</v>
      </c>
      <c r="D187" s="117">
        <v>12.742100000000001</v>
      </c>
      <c r="E187" s="117">
        <v>13.1561</v>
      </c>
      <c r="F187" s="117">
        <v>13.5936</v>
      </c>
      <c r="H187" s="129"/>
      <c r="L187" s="124"/>
      <c r="M187" s="110"/>
    </row>
    <row r="188" spans="1:13" ht="15" customHeight="1" x14ac:dyDescent="0.2">
      <c r="A188" s="58">
        <v>184</v>
      </c>
      <c r="B188" s="48" t="s">
        <v>932</v>
      </c>
      <c r="C188" s="117">
        <v>12.488200000000001</v>
      </c>
      <c r="D188" s="117">
        <v>12.719700000000001</v>
      </c>
      <c r="E188" s="117">
        <v>13.032399999999999</v>
      </c>
      <c r="F188" s="117">
        <v>13.5442</v>
      </c>
      <c r="H188" s="129"/>
      <c r="L188" s="124"/>
      <c r="M188" s="110"/>
    </row>
    <row r="189" spans="1:13" ht="15" customHeight="1" x14ac:dyDescent="0.2">
      <c r="A189" s="59">
        <v>185</v>
      </c>
      <c r="B189" s="48" t="s">
        <v>953</v>
      </c>
      <c r="C189" s="117">
        <v>12.200700000000001</v>
      </c>
      <c r="D189" s="117">
        <v>12.6243</v>
      </c>
      <c r="E189" s="117">
        <v>13.039299999999999</v>
      </c>
      <c r="F189" s="117">
        <v>13.375999999999999</v>
      </c>
      <c r="H189" s="129"/>
      <c r="L189" s="124"/>
      <c r="M189" s="110"/>
    </row>
    <row r="190" spans="1:13" ht="15" customHeight="1" x14ac:dyDescent="0.2">
      <c r="A190" s="59">
        <v>186</v>
      </c>
      <c r="B190" s="48" t="s">
        <v>937</v>
      </c>
      <c r="C190" s="117">
        <v>11.8346</v>
      </c>
      <c r="D190" s="117">
        <v>12.6008</v>
      </c>
      <c r="E190" s="117">
        <v>13.3101</v>
      </c>
      <c r="F190" s="117">
        <v>13.9499</v>
      </c>
      <c r="H190" s="129"/>
      <c r="L190" s="124"/>
      <c r="M190" s="110"/>
    </row>
    <row r="191" spans="1:13" ht="15" customHeight="1" x14ac:dyDescent="0.2">
      <c r="A191" s="58">
        <v>187</v>
      </c>
      <c r="B191" s="48" t="s">
        <v>924</v>
      </c>
      <c r="C191" s="117">
        <v>11.6693</v>
      </c>
      <c r="D191" s="117">
        <v>12.539899999999999</v>
      </c>
      <c r="E191" s="117">
        <v>13.2469</v>
      </c>
      <c r="F191" s="117">
        <v>13.797700000000001</v>
      </c>
      <c r="H191" s="129"/>
      <c r="L191" s="124"/>
      <c r="M191" s="110"/>
    </row>
    <row r="192" spans="1:13" ht="15" customHeight="1" x14ac:dyDescent="0.2">
      <c r="A192" s="59">
        <v>188</v>
      </c>
      <c r="B192" s="48" t="s">
        <v>817</v>
      </c>
      <c r="C192" s="117">
        <v>12.0466</v>
      </c>
      <c r="D192" s="117">
        <v>12.481200000000001</v>
      </c>
      <c r="E192" s="117">
        <v>13.034000000000001</v>
      </c>
      <c r="F192" s="117">
        <v>13.469100000000001</v>
      </c>
      <c r="H192" s="129"/>
      <c r="L192" s="124"/>
      <c r="M192" s="110"/>
    </row>
    <row r="193" spans="1:13" ht="15" customHeight="1" x14ac:dyDescent="0.2">
      <c r="A193" s="59">
        <v>189</v>
      </c>
      <c r="B193" s="48" t="s">
        <v>1205</v>
      </c>
      <c r="C193" s="117">
        <v>11.923299999999999</v>
      </c>
      <c r="D193" s="117">
        <v>12.418700000000001</v>
      </c>
      <c r="E193" s="117">
        <v>12.840399999999999</v>
      </c>
      <c r="F193" s="117">
        <v>13.2126</v>
      </c>
      <c r="H193" s="129"/>
      <c r="L193" s="124"/>
      <c r="M193" s="110"/>
    </row>
    <row r="194" spans="1:13" ht="15" customHeight="1" x14ac:dyDescent="0.2">
      <c r="A194" s="58">
        <v>190</v>
      </c>
      <c r="B194" s="48" t="s">
        <v>1196</v>
      </c>
      <c r="C194" s="117">
        <v>11.7555</v>
      </c>
      <c r="D194" s="117">
        <v>12.391</v>
      </c>
      <c r="E194" s="117">
        <v>12.9826</v>
      </c>
      <c r="F194" s="117">
        <v>13.448700000000001</v>
      </c>
      <c r="H194" s="129"/>
      <c r="L194" s="124"/>
      <c r="M194" s="110"/>
    </row>
    <row r="195" spans="1:13" ht="15" customHeight="1" x14ac:dyDescent="0.2">
      <c r="A195" s="59">
        <v>191</v>
      </c>
      <c r="B195" s="48" t="s">
        <v>918</v>
      </c>
      <c r="C195" s="117">
        <v>11.8345</v>
      </c>
      <c r="D195" s="117">
        <v>12.245899999999999</v>
      </c>
      <c r="E195" s="117">
        <v>12.6785</v>
      </c>
      <c r="F195" s="117">
        <v>13.148100000000001</v>
      </c>
      <c r="H195" s="129"/>
      <c r="L195" s="124"/>
      <c r="M195" s="110"/>
    </row>
    <row r="196" spans="1:13" ht="15" customHeight="1" x14ac:dyDescent="0.2">
      <c r="A196" s="59">
        <v>192</v>
      </c>
      <c r="B196" s="48" t="s">
        <v>1102</v>
      </c>
      <c r="C196" s="117">
        <v>11.708399999999999</v>
      </c>
      <c r="D196" s="117">
        <v>12.146100000000001</v>
      </c>
      <c r="E196" s="117">
        <v>12.510200000000001</v>
      </c>
      <c r="F196" s="117">
        <v>12.891299999999999</v>
      </c>
      <c r="H196" s="129"/>
      <c r="L196" s="124"/>
      <c r="M196" s="110"/>
    </row>
    <row r="197" spans="1:13" ht="15" customHeight="1" x14ac:dyDescent="0.2">
      <c r="A197" s="58">
        <v>193</v>
      </c>
      <c r="B197" s="48" t="s">
        <v>1199</v>
      </c>
      <c r="C197" s="117">
        <v>11.4611</v>
      </c>
      <c r="D197" s="117">
        <v>11.775600000000001</v>
      </c>
      <c r="E197" s="117">
        <v>12.033799999999999</v>
      </c>
      <c r="F197" s="117">
        <v>12.3604</v>
      </c>
      <c r="H197" s="129"/>
      <c r="L197" s="124"/>
      <c r="M197" s="110"/>
    </row>
    <row r="198" spans="1:13" ht="15" customHeight="1" x14ac:dyDescent="0.2">
      <c r="A198" s="59">
        <v>194</v>
      </c>
      <c r="B198" s="48" t="s">
        <v>794</v>
      </c>
      <c r="C198" s="117">
        <v>11.020700000000001</v>
      </c>
      <c r="D198" s="117">
        <v>11.6143</v>
      </c>
      <c r="E198" s="117">
        <v>12.1677</v>
      </c>
      <c r="F198" s="117">
        <v>12.628299999999999</v>
      </c>
      <c r="H198" s="129"/>
      <c r="L198" s="124"/>
      <c r="M198" s="110"/>
    </row>
    <row r="199" spans="1:13" ht="15" customHeight="1" x14ac:dyDescent="0.2">
      <c r="A199" s="59">
        <v>195</v>
      </c>
      <c r="B199" s="48" t="s">
        <v>990</v>
      </c>
      <c r="C199" s="117">
        <v>11.127600000000001</v>
      </c>
      <c r="D199" s="117">
        <v>11.5533</v>
      </c>
      <c r="E199" s="117">
        <v>12.032500000000001</v>
      </c>
      <c r="F199" s="117">
        <v>12.399700000000001</v>
      </c>
      <c r="H199" s="129"/>
      <c r="L199" s="124"/>
      <c r="M199" s="110"/>
    </row>
    <row r="200" spans="1:13" ht="15" customHeight="1" x14ac:dyDescent="0.2">
      <c r="A200" s="58">
        <v>196</v>
      </c>
      <c r="B200" s="48" t="s">
        <v>1113</v>
      </c>
      <c r="C200" s="117">
        <v>9.7129999999999992</v>
      </c>
      <c r="D200" s="117">
        <v>11.395300000000001</v>
      </c>
      <c r="E200" s="117">
        <v>12.604699999999999</v>
      </c>
      <c r="F200" s="117">
        <v>13.369199999999999</v>
      </c>
      <c r="H200" s="129"/>
      <c r="L200" s="124"/>
      <c r="M200" s="110"/>
    </row>
    <row r="201" spans="1:13" ht="15" customHeight="1" x14ac:dyDescent="0.2">
      <c r="A201" s="59">
        <v>197</v>
      </c>
      <c r="B201" s="48" t="s">
        <v>1192</v>
      </c>
      <c r="C201" s="117">
        <v>10.8323</v>
      </c>
      <c r="D201" s="117">
        <v>11.2935</v>
      </c>
      <c r="E201" s="117">
        <v>11.627799999999999</v>
      </c>
      <c r="F201" s="117">
        <v>11.877000000000001</v>
      </c>
      <c r="H201" s="129"/>
      <c r="L201" s="124"/>
      <c r="M201" s="110"/>
    </row>
    <row r="202" spans="1:13" ht="15" customHeight="1" x14ac:dyDescent="0.2">
      <c r="A202" s="59">
        <v>198</v>
      </c>
      <c r="B202" s="48" t="s">
        <v>1074</v>
      </c>
      <c r="C202" s="117">
        <v>9.9822000000000006</v>
      </c>
      <c r="D202" s="117">
        <v>10.901</v>
      </c>
      <c r="E202" s="117">
        <v>11.136799999999999</v>
      </c>
      <c r="F202" s="117">
        <v>11.7989</v>
      </c>
      <c r="H202" s="129"/>
      <c r="L202" s="124"/>
      <c r="M202" s="110"/>
    </row>
    <row r="203" spans="1:13" ht="15" customHeight="1" x14ac:dyDescent="0.2">
      <c r="A203" s="58">
        <v>199</v>
      </c>
      <c r="B203" s="48" t="s">
        <v>1118</v>
      </c>
      <c r="C203" s="117">
        <v>10.426299999999999</v>
      </c>
      <c r="D203" s="117">
        <v>10.873200000000001</v>
      </c>
      <c r="E203" s="117">
        <v>11.334</v>
      </c>
      <c r="F203" s="117">
        <v>11.708399999999999</v>
      </c>
      <c r="H203" s="129"/>
      <c r="L203" s="124"/>
      <c r="M203" s="110"/>
    </row>
    <row r="204" spans="1:13" ht="15" customHeight="1" x14ac:dyDescent="0.2">
      <c r="A204" s="59">
        <v>200</v>
      </c>
      <c r="B204" s="48" t="s">
        <v>1057</v>
      </c>
      <c r="C204" s="117">
        <v>10.177899999999999</v>
      </c>
      <c r="D204" s="117">
        <v>10.751100000000001</v>
      </c>
      <c r="E204" s="117">
        <v>11.0464</v>
      </c>
      <c r="F204" s="117">
        <v>11.3939</v>
      </c>
      <c r="H204" s="129"/>
      <c r="L204" s="124"/>
      <c r="M204" s="110"/>
    </row>
    <row r="205" spans="1:13" ht="15" customHeight="1" x14ac:dyDescent="0.2">
      <c r="A205" s="59">
        <v>201</v>
      </c>
      <c r="B205" s="48" t="s">
        <v>1180</v>
      </c>
      <c r="C205" s="117">
        <v>10.2585</v>
      </c>
      <c r="D205" s="117">
        <v>10.703299999999999</v>
      </c>
      <c r="E205" s="117">
        <v>11.261899999999999</v>
      </c>
      <c r="F205" s="117">
        <v>11.694799999999999</v>
      </c>
      <c r="H205" s="129"/>
      <c r="L205" s="124"/>
      <c r="M205" s="110"/>
    </row>
    <row r="206" spans="1:13" ht="15" customHeight="1" x14ac:dyDescent="0.2">
      <c r="A206" s="58">
        <v>202</v>
      </c>
      <c r="B206" s="48" t="s">
        <v>1176</v>
      </c>
      <c r="C206" s="117">
        <v>10.348000000000001</v>
      </c>
      <c r="D206" s="117">
        <v>10.6767</v>
      </c>
      <c r="E206" s="117">
        <v>11.024700000000001</v>
      </c>
      <c r="F206" s="117">
        <v>11.3795</v>
      </c>
      <c r="H206" s="129"/>
      <c r="L206" s="124"/>
      <c r="M206" s="110"/>
    </row>
    <row r="207" spans="1:13" ht="15" customHeight="1" x14ac:dyDescent="0.2">
      <c r="A207" s="59">
        <v>203</v>
      </c>
      <c r="B207" s="48" t="s">
        <v>1217</v>
      </c>
      <c r="C207" s="117">
        <v>9.991200000000001</v>
      </c>
      <c r="D207" s="117">
        <v>10.625299999999999</v>
      </c>
      <c r="E207" s="117">
        <v>11.041399999999999</v>
      </c>
      <c r="F207" s="117">
        <v>11.389200000000001</v>
      </c>
      <c r="H207" s="129"/>
      <c r="L207" s="124"/>
      <c r="M207" s="110"/>
    </row>
    <row r="208" spans="1:13" ht="15" customHeight="1" x14ac:dyDescent="0.2">
      <c r="A208" s="59">
        <v>204</v>
      </c>
      <c r="B208" s="48" t="s">
        <v>961</v>
      </c>
      <c r="C208" s="117">
        <v>9.9460999999999995</v>
      </c>
      <c r="D208" s="117">
        <v>10.6212</v>
      </c>
      <c r="E208" s="117">
        <v>11.1662</v>
      </c>
      <c r="F208" s="117">
        <v>11.671200000000001</v>
      </c>
      <c r="H208" s="129"/>
      <c r="L208" s="124"/>
      <c r="M208" s="110"/>
    </row>
    <row r="209" spans="1:13" ht="15" customHeight="1" x14ac:dyDescent="0.2">
      <c r="A209" s="58">
        <v>205</v>
      </c>
      <c r="B209" s="48" t="s">
        <v>910</v>
      </c>
      <c r="C209" s="117">
        <v>10.087299999999999</v>
      </c>
      <c r="D209" s="117">
        <v>10.4817</v>
      </c>
      <c r="E209" s="117">
        <v>10.813600000000001</v>
      </c>
      <c r="F209" s="117">
        <v>11.202500000000001</v>
      </c>
      <c r="H209" s="129"/>
      <c r="L209" s="124"/>
      <c r="M209" s="110"/>
    </row>
    <row r="210" spans="1:13" ht="15" customHeight="1" x14ac:dyDescent="0.2">
      <c r="A210" s="59">
        <v>206</v>
      </c>
      <c r="B210" s="48" t="s">
        <v>800</v>
      </c>
      <c r="C210" s="117">
        <v>10.1035</v>
      </c>
      <c r="D210" s="117">
        <v>10.4376</v>
      </c>
      <c r="E210" s="117">
        <v>10.7879</v>
      </c>
      <c r="F210" s="117">
        <v>11.113099999999999</v>
      </c>
      <c r="H210" s="129"/>
      <c r="L210" s="124"/>
      <c r="M210" s="110"/>
    </row>
    <row r="211" spans="1:13" ht="15" customHeight="1" x14ac:dyDescent="0.2">
      <c r="A211" s="59">
        <v>207</v>
      </c>
      <c r="B211" s="48" t="s">
        <v>925</v>
      </c>
      <c r="C211" s="117">
        <v>9.7171000000000003</v>
      </c>
      <c r="D211" s="117">
        <v>10.400399999999999</v>
      </c>
      <c r="E211" s="117">
        <v>10.949399999999999</v>
      </c>
      <c r="F211" s="117">
        <v>11.422799999999999</v>
      </c>
      <c r="H211" s="129"/>
      <c r="L211" s="124"/>
      <c r="M211" s="110"/>
    </row>
    <row r="212" spans="1:13" ht="15" customHeight="1" x14ac:dyDescent="0.2">
      <c r="A212" s="58">
        <v>208</v>
      </c>
      <c r="B212" s="48" t="s">
        <v>1005</v>
      </c>
      <c r="C212" s="117">
        <v>9.8329000000000004</v>
      </c>
      <c r="D212" s="117">
        <v>10.392299999999999</v>
      </c>
      <c r="E212" s="117">
        <v>10.995299999999999</v>
      </c>
      <c r="F212" s="117">
        <v>11.4282</v>
      </c>
      <c r="H212" s="129"/>
      <c r="L212" s="124"/>
      <c r="M212" s="110"/>
    </row>
    <row r="213" spans="1:13" ht="15" customHeight="1" x14ac:dyDescent="0.2">
      <c r="A213" s="59">
        <v>209</v>
      </c>
      <c r="B213" s="48" t="s">
        <v>927</v>
      </c>
      <c r="C213" s="117">
        <v>9.9652000000000012</v>
      </c>
      <c r="D213" s="117">
        <v>10.3504</v>
      </c>
      <c r="E213" s="117">
        <v>10.607299999999999</v>
      </c>
      <c r="F213" s="117">
        <v>10.860700000000001</v>
      </c>
      <c r="H213" s="129"/>
      <c r="L213" s="124"/>
      <c r="M213" s="110"/>
    </row>
    <row r="214" spans="1:13" ht="15" customHeight="1" x14ac:dyDescent="0.2">
      <c r="A214" s="59">
        <v>210</v>
      </c>
      <c r="B214" s="48" t="s">
        <v>1077</v>
      </c>
      <c r="C214" s="117">
        <v>9.8991000000000007</v>
      </c>
      <c r="D214" s="117">
        <v>10.2728</v>
      </c>
      <c r="E214" s="117">
        <v>10.7044</v>
      </c>
      <c r="F214" s="117">
        <v>11.0204</v>
      </c>
      <c r="H214" s="129"/>
      <c r="L214" s="124"/>
      <c r="M214" s="110"/>
    </row>
    <row r="215" spans="1:13" ht="15" customHeight="1" x14ac:dyDescent="0.2">
      <c r="A215" s="58">
        <v>211</v>
      </c>
      <c r="B215" s="48" t="s">
        <v>1035</v>
      </c>
      <c r="C215" s="117">
        <v>10.0534</v>
      </c>
      <c r="D215" s="117">
        <v>10.229799999999999</v>
      </c>
      <c r="E215" s="117">
        <v>10.3781</v>
      </c>
      <c r="F215" s="117">
        <v>10.657200000000001</v>
      </c>
      <c r="H215" s="129"/>
      <c r="L215" s="124"/>
      <c r="M215" s="110"/>
    </row>
    <row r="216" spans="1:13" ht="15" customHeight="1" x14ac:dyDescent="0.2">
      <c r="A216" s="59">
        <v>212</v>
      </c>
      <c r="B216" s="48" t="s">
        <v>814</v>
      </c>
      <c r="C216" s="117">
        <v>9.9638999999999989</v>
      </c>
      <c r="D216" s="117">
        <v>10.2294</v>
      </c>
      <c r="E216" s="117">
        <v>10.488</v>
      </c>
      <c r="F216" s="117">
        <v>10.891999999999999</v>
      </c>
      <c r="H216" s="129"/>
      <c r="L216" s="124"/>
      <c r="M216" s="110"/>
    </row>
    <row r="217" spans="1:13" ht="15" customHeight="1" x14ac:dyDescent="0.2">
      <c r="A217" s="59">
        <v>213</v>
      </c>
      <c r="B217" s="48" t="s">
        <v>939</v>
      </c>
      <c r="C217" s="117">
        <v>9.946200000000001</v>
      </c>
      <c r="D217" s="117">
        <v>10.137499999999999</v>
      </c>
      <c r="E217" s="117">
        <v>10.5166</v>
      </c>
      <c r="F217" s="117">
        <v>10.881200000000002</v>
      </c>
      <c r="H217" s="129"/>
      <c r="L217" s="124"/>
      <c r="M217" s="110"/>
    </row>
    <row r="218" spans="1:13" ht="15" customHeight="1" x14ac:dyDescent="0.2">
      <c r="A218" s="58">
        <v>214</v>
      </c>
      <c r="B218" s="48" t="s">
        <v>893</v>
      </c>
      <c r="C218" s="117">
        <v>9.9492000000000012</v>
      </c>
      <c r="D218" s="117">
        <v>10.1244</v>
      </c>
      <c r="E218" s="117">
        <v>10.4291</v>
      </c>
      <c r="F218" s="117">
        <v>10.692500000000001</v>
      </c>
      <c r="H218" s="129"/>
      <c r="L218" s="124"/>
      <c r="M218" s="110"/>
    </row>
    <row r="219" spans="1:13" ht="15" customHeight="1" x14ac:dyDescent="0.2">
      <c r="A219" s="59">
        <v>215</v>
      </c>
      <c r="B219" s="48" t="s">
        <v>1208</v>
      </c>
      <c r="C219" s="117">
        <v>9.6466000000000012</v>
      </c>
      <c r="D219" s="117">
        <v>10.06</v>
      </c>
      <c r="E219" s="117">
        <v>10.2959</v>
      </c>
      <c r="F219" s="117">
        <v>10.5929</v>
      </c>
      <c r="H219" s="129"/>
      <c r="L219" s="124"/>
      <c r="M219" s="110"/>
    </row>
    <row r="220" spans="1:13" ht="15" customHeight="1" x14ac:dyDescent="0.2">
      <c r="A220" s="59">
        <v>216</v>
      </c>
      <c r="B220" s="48" t="s">
        <v>783</v>
      </c>
      <c r="C220" s="134">
        <v>9.4999000000000002</v>
      </c>
      <c r="D220" s="134">
        <v>10.023399999999999</v>
      </c>
      <c r="E220" s="134">
        <v>10.533899999999999</v>
      </c>
      <c r="F220" s="134">
        <v>10.8552</v>
      </c>
      <c r="H220" s="129"/>
      <c r="L220" s="124"/>
      <c r="M220" s="110"/>
    </row>
    <row r="221" spans="1:13" ht="15" customHeight="1" x14ac:dyDescent="0.2">
      <c r="A221" s="58">
        <v>217</v>
      </c>
      <c r="B221" s="48" t="s">
        <v>926</v>
      </c>
      <c r="C221" s="117">
        <v>9.4659999999999993</v>
      </c>
      <c r="D221" s="117">
        <v>9.7827999999999999</v>
      </c>
      <c r="E221" s="117">
        <v>10.194100000000001</v>
      </c>
      <c r="F221" s="117">
        <v>10.5646</v>
      </c>
      <c r="H221" s="129"/>
      <c r="L221" s="124"/>
      <c r="M221" s="110"/>
    </row>
    <row r="222" spans="1:13" ht="15" customHeight="1" x14ac:dyDescent="0.2">
      <c r="A222" s="59">
        <v>218</v>
      </c>
      <c r="B222" s="48" t="s">
        <v>1026</v>
      </c>
      <c r="C222" s="117">
        <v>9.3272000000000013</v>
      </c>
      <c r="D222" s="117">
        <v>9.7397000000000009</v>
      </c>
      <c r="E222" s="117">
        <v>10.2287</v>
      </c>
      <c r="F222" s="117">
        <v>10.678799999999999</v>
      </c>
      <c r="H222" s="129"/>
      <c r="L222" s="124"/>
      <c r="M222" s="110"/>
    </row>
    <row r="223" spans="1:13" ht="15" customHeight="1" x14ac:dyDescent="0.2">
      <c r="A223" s="59">
        <v>219</v>
      </c>
      <c r="B223" s="48" t="s">
        <v>1048</v>
      </c>
      <c r="C223" s="117">
        <v>9.4260999999999999</v>
      </c>
      <c r="D223" s="117">
        <v>9.6897000000000002</v>
      </c>
      <c r="E223" s="117">
        <v>10.025799999999998</v>
      </c>
      <c r="F223" s="117">
        <v>10.3749</v>
      </c>
      <c r="H223" s="129"/>
      <c r="L223" s="124"/>
      <c r="M223" s="110"/>
    </row>
    <row r="224" spans="1:13" ht="15" customHeight="1" x14ac:dyDescent="0.2">
      <c r="A224" s="58">
        <v>220</v>
      </c>
      <c r="B224" s="48" t="s">
        <v>963</v>
      </c>
      <c r="C224" s="117">
        <v>9.2245000000000008</v>
      </c>
      <c r="D224" s="117">
        <v>9.5811000000000011</v>
      </c>
      <c r="E224" s="117">
        <v>9.9001000000000001</v>
      </c>
      <c r="F224" s="117">
        <v>10.2974</v>
      </c>
      <c r="H224" s="129"/>
      <c r="L224" s="124"/>
      <c r="M224" s="110"/>
    </row>
    <row r="225" spans="1:13" ht="15" customHeight="1" x14ac:dyDescent="0.2">
      <c r="A225" s="59">
        <v>221</v>
      </c>
      <c r="B225" s="48" t="s">
        <v>1030</v>
      </c>
      <c r="C225" s="117">
        <v>9.1614000000000004</v>
      </c>
      <c r="D225" s="117">
        <v>9.5727000000000011</v>
      </c>
      <c r="E225" s="117">
        <v>9.5472000000000001</v>
      </c>
      <c r="F225" s="117">
        <v>10.053000000000001</v>
      </c>
      <c r="H225" s="129"/>
      <c r="L225" s="124"/>
      <c r="M225" s="110"/>
    </row>
    <row r="226" spans="1:13" ht="15" customHeight="1" x14ac:dyDescent="0.2">
      <c r="A226" s="59">
        <v>222</v>
      </c>
      <c r="B226" s="48" t="s">
        <v>1182</v>
      </c>
      <c r="C226" s="117">
        <v>9.0265000000000004</v>
      </c>
      <c r="D226" s="117">
        <v>9.4748999999999999</v>
      </c>
      <c r="E226" s="117">
        <v>10.021799999999999</v>
      </c>
      <c r="F226" s="117">
        <v>10.4252</v>
      </c>
      <c r="H226" s="129"/>
      <c r="L226" s="124"/>
      <c r="M226" s="110"/>
    </row>
    <row r="227" spans="1:13" ht="15" customHeight="1" x14ac:dyDescent="0.2">
      <c r="A227" s="58">
        <v>223</v>
      </c>
      <c r="B227" s="48" t="s">
        <v>1111</v>
      </c>
      <c r="C227" s="117">
        <v>8.7624999999999993</v>
      </c>
      <c r="D227" s="117">
        <v>9.2591999999999999</v>
      </c>
      <c r="E227" s="117">
        <v>9.7807999999999993</v>
      </c>
      <c r="F227" s="117">
        <v>10.284799999999999</v>
      </c>
      <c r="H227" s="129"/>
      <c r="L227" s="124"/>
      <c r="M227" s="110"/>
    </row>
    <row r="228" spans="1:13" ht="15" customHeight="1" x14ac:dyDescent="0.2">
      <c r="A228" s="59">
        <v>224</v>
      </c>
      <c r="B228" s="48" t="s">
        <v>997</v>
      </c>
      <c r="C228" s="117">
        <v>8.6968999999999994</v>
      </c>
      <c r="D228" s="117">
        <v>9.0621000000000009</v>
      </c>
      <c r="E228" s="117">
        <v>9.3734999999999999</v>
      </c>
      <c r="F228" s="117">
        <v>9.6542999999999992</v>
      </c>
      <c r="H228" s="129"/>
      <c r="L228" s="124"/>
      <c r="M228" s="110"/>
    </row>
    <row r="229" spans="1:13" ht="15" customHeight="1" x14ac:dyDescent="0.2">
      <c r="A229" s="59">
        <v>225</v>
      </c>
      <c r="B229" s="48" t="s">
        <v>1086</v>
      </c>
      <c r="C229" s="117">
        <v>8.8227000000000011</v>
      </c>
      <c r="D229" s="117">
        <v>9.0296000000000003</v>
      </c>
      <c r="E229" s="117">
        <v>9.3282999999999987</v>
      </c>
      <c r="F229" s="117">
        <v>9.6919000000000004</v>
      </c>
      <c r="H229" s="129"/>
      <c r="L229" s="124"/>
      <c r="M229" s="110"/>
    </row>
    <row r="230" spans="1:13" ht="15" customHeight="1" x14ac:dyDescent="0.2">
      <c r="A230" s="58">
        <v>226</v>
      </c>
      <c r="B230" s="48" t="s">
        <v>1122</v>
      </c>
      <c r="C230" s="117">
        <v>8.5528999999999993</v>
      </c>
      <c r="D230" s="117">
        <v>8.969100000000001</v>
      </c>
      <c r="E230" s="117">
        <v>9.148200000000001</v>
      </c>
      <c r="F230" s="117">
        <v>9.5770999999999997</v>
      </c>
      <c r="H230" s="129"/>
      <c r="L230" s="124"/>
      <c r="M230" s="110"/>
    </row>
    <row r="231" spans="1:13" ht="15" customHeight="1" x14ac:dyDescent="0.2">
      <c r="A231" s="59">
        <v>227</v>
      </c>
      <c r="B231" s="48" t="s">
        <v>984</v>
      </c>
      <c r="C231" s="117">
        <v>8.4672999999999998</v>
      </c>
      <c r="D231" s="117">
        <v>8.8722999999999992</v>
      </c>
      <c r="E231" s="117">
        <v>9.2712000000000003</v>
      </c>
      <c r="F231" s="117">
        <v>9.5530000000000008</v>
      </c>
      <c r="H231" s="129"/>
      <c r="L231" s="124"/>
      <c r="M231" s="110"/>
    </row>
    <row r="232" spans="1:13" ht="15" customHeight="1" x14ac:dyDescent="0.2">
      <c r="A232" s="59">
        <v>228</v>
      </c>
      <c r="B232" s="48" t="s">
        <v>1085</v>
      </c>
      <c r="C232" s="117">
        <v>8.2236000000000011</v>
      </c>
      <c r="D232" s="117">
        <v>8.6433999999999997</v>
      </c>
      <c r="E232" s="117">
        <v>9.0462000000000007</v>
      </c>
      <c r="F232" s="117">
        <v>9.4054000000000002</v>
      </c>
      <c r="H232" s="129"/>
      <c r="L232" s="124"/>
      <c r="M232" s="110"/>
    </row>
    <row r="233" spans="1:13" ht="15" customHeight="1" x14ac:dyDescent="0.2">
      <c r="A233" s="58">
        <v>229</v>
      </c>
      <c r="B233" s="48" t="s">
        <v>957</v>
      </c>
      <c r="C233" s="117">
        <v>8.3552999999999997</v>
      </c>
      <c r="D233" s="117">
        <v>8.6122000000000014</v>
      </c>
      <c r="E233" s="117">
        <v>8.9419000000000004</v>
      </c>
      <c r="F233" s="117">
        <v>9.2987000000000002</v>
      </c>
      <c r="H233" s="129"/>
      <c r="L233" s="124"/>
      <c r="M233" s="110"/>
    </row>
    <row r="234" spans="1:13" ht="15" customHeight="1" x14ac:dyDescent="0.2">
      <c r="A234" s="59">
        <v>230</v>
      </c>
      <c r="B234" s="48" t="s">
        <v>1210</v>
      </c>
      <c r="C234" s="117">
        <v>8.1439000000000004</v>
      </c>
      <c r="D234" s="117">
        <v>8.5728999999999989</v>
      </c>
      <c r="E234" s="117">
        <v>9.0358999999999998</v>
      </c>
      <c r="F234" s="117">
        <v>9.3206000000000007</v>
      </c>
      <c r="H234" s="129"/>
      <c r="L234" s="124"/>
      <c r="M234" s="110"/>
    </row>
    <row r="235" spans="1:13" ht="15" customHeight="1" x14ac:dyDescent="0.2">
      <c r="A235" s="59">
        <v>231</v>
      </c>
      <c r="B235" s="48" t="s">
        <v>811</v>
      </c>
      <c r="C235" s="117">
        <v>7.9381000000000004</v>
      </c>
      <c r="D235" s="117">
        <v>8.5428999999999995</v>
      </c>
      <c r="E235" s="117">
        <v>9.0271000000000008</v>
      </c>
      <c r="F235" s="117">
        <v>9.3297999999999988</v>
      </c>
      <c r="H235" s="129"/>
      <c r="L235" s="124"/>
      <c r="M235" s="110"/>
    </row>
    <row r="236" spans="1:13" ht="15" customHeight="1" x14ac:dyDescent="0.2">
      <c r="A236" s="58">
        <v>232</v>
      </c>
      <c r="B236" s="48" t="s">
        <v>1017</v>
      </c>
      <c r="C236" s="117">
        <v>8.1986000000000008</v>
      </c>
      <c r="D236" s="117">
        <v>8.5190000000000001</v>
      </c>
      <c r="E236" s="117">
        <v>8.7479999999999993</v>
      </c>
      <c r="F236" s="117">
        <v>9.0504999999999995</v>
      </c>
      <c r="H236" s="129"/>
      <c r="L236" s="124"/>
      <c r="M236" s="110"/>
    </row>
    <row r="237" spans="1:13" ht="15" customHeight="1" x14ac:dyDescent="0.2">
      <c r="A237" s="59">
        <v>233</v>
      </c>
      <c r="B237" s="48" t="s">
        <v>1022</v>
      </c>
      <c r="C237" s="117">
        <v>8.1516000000000002</v>
      </c>
      <c r="D237" s="117">
        <v>8.5112999999999985</v>
      </c>
      <c r="E237" s="117">
        <v>8.8952999999999989</v>
      </c>
      <c r="F237" s="117">
        <v>9.1837</v>
      </c>
      <c r="H237" s="129"/>
      <c r="L237" s="124"/>
      <c r="M237" s="110"/>
    </row>
    <row r="238" spans="1:13" ht="15" customHeight="1" x14ac:dyDescent="0.2">
      <c r="A238" s="59">
        <v>234</v>
      </c>
      <c r="B238" s="48" t="s">
        <v>1137</v>
      </c>
      <c r="C238" s="117">
        <v>8.014899999999999</v>
      </c>
      <c r="D238" s="117">
        <v>8.4632999999999985</v>
      </c>
      <c r="E238" s="117">
        <v>8.8293999999999997</v>
      </c>
      <c r="F238" s="117">
        <v>9.1089000000000002</v>
      </c>
      <c r="H238" s="129"/>
      <c r="L238" s="124"/>
      <c r="M238" s="110"/>
    </row>
    <row r="239" spans="1:13" ht="15" customHeight="1" x14ac:dyDescent="0.2">
      <c r="A239" s="58">
        <v>235</v>
      </c>
      <c r="B239" s="48" t="s">
        <v>1063</v>
      </c>
      <c r="C239" s="117">
        <v>8.0811999999999991</v>
      </c>
      <c r="D239" s="117">
        <v>8.4528999999999996</v>
      </c>
      <c r="E239" s="117">
        <v>8.9178999999999995</v>
      </c>
      <c r="F239" s="117">
        <v>9.3818000000000001</v>
      </c>
      <c r="H239" s="129"/>
      <c r="L239" s="124"/>
      <c r="M239" s="110"/>
    </row>
    <row r="240" spans="1:13" ht="15" customHeight="1" x14ac:dyDescent="0.2">
      <c r="A240" s="59">
        <v>236</v>
      </c>
      <c r="B240" s="48" t="s">
        <v>1041</v>
      </c>
      <c r="C240" s="117">
        <v>8.3771000000000004</v>
      </c>
      <c r="D240" s="117">
        <v>8.4383999999999997</v>
      </c>
      <c r="E240" s="117">
        <v>8.5927999999999987</v>
      </c>
      <c r="F240" s="117">
        <v>8.9387999999999987</v>
      </c>
      <c r="H240" s="129"/>
      <c r="L240" s="124"/>
      <c r="M240" s="110"/>
    </row>
    <row r="241" spans="1:13" ht="15" customHeight="1" x14ac:dyDescent="0.2">
      <c r="A241" s="59">
        <v>237</v>
      </c>
      <c r="B241" s="48" t="s">
        <v>1152</v>
      </c>
      <c r="C241" s="117">
        <v>8.1771000000000011</v>
      </c>
      <c r="D241" s="117">
        <v>8.366200000000001</v>
      </c>
      <c r="E241" s="117">
        <v>8.5588999999999995</v>
      </c>
      <c r="F241" s="117">
        <v>8.7805</v>
      </c>
      <c r="H241" s="129"/>
      <c r="L241" s="124"/>
      <c r="M241" s="110"/>
    </row>
    <row r="242" spans="1:13" ht="15" customHeight="1" x14ac:dyDescent="0.2">
      <c r="A242" s="58">
        <v>238</v>
      </c>
      <c r="B242" s="48" t="s">
        <v>1097</v>
      </c>
      <c r="C242" s="117">
        <v>7.7483999999999993</v>
      </c>
      <c r="D242" s="117">
        <v>8.1701999999999995</v>
      </c>
      <c r="E242" s="117">
        <v>8.4212000000000007</v>
      </c>
      <c r="F242" s="117">
        <v>8.7080000000000002</v>
      </c>
      <c r="H242" s="129"/>
      <c r="L242" s="124"/>
      <c r="M242" s="110"/>
    </row>
    <row r="243" spans="1:13" ht="15" customHeight="1" x14ac:dyDescent="0.2">
      <c r="A243" s="59">
        <v>239</v>
      </c>
      <c r="B243" s="48" t="s">
        <v>1094</v>
      </c>
      <c r="C243" s="117">
        <v>7.7631000000000006</v>
      </c>
      <c r="D243" s="117">
        <v>8.1217000000000006</v>
      </c>
      <c r="E243" s="117">
        <v>8.3482000000000003</v>
      </c>
      <c r="F243" s="117">
        <v>8.5948999999999991</v>
      </c>
      <c r="H243" s="129"/>
      <c r="L243" s="124"/>
      <c r="M243" s="110"/>
    </row>
    <row r="244" spans="1:13" ht="15" customHeight="1" x14ac:dyDescent="0.2">
      <c r="A244" s="59">
        <v>240</v>
      </c>
      <c r="B244" s="48" t="s">
        <v>972</v>
      </c>
      <c r="C244" s="117">
        <v>7.3468</v>
      </c>
      <c r="D244" s="117">
        <v>7.7791999999999994</v>
      </c>
      <c r="E244" s="117">
        <v>8.1356000000000002</v>
      </c>
      <c r="F244" s="117">
        <v>8.4813999999999989</v>
      </c>
      <c r="H244" s="129"/>
      <c r="L244" s="124"/>
      <c r="M244" s="110"/>
    </row>
    <row r="245" spans="1:13" ht="15" customHeight="1" x14ac:dyDescent="0.2">
      <c r="A245" s="58">
        <v>241</v>
      </c>
      <c r="B245" s="48" t="s">
        <v>803</v>
      </c>
      <c r="C245" s="117">
        <v>7.4518999999999993</v>
      </c>
      <c r="D245" s="117">
        <v>7.7683</v>
      </c>
      <c r="E245" s="117">
        <v>8.1133000000000006</v>
      </c>
      <c r="F245" s="117">
        <v>8.3513999999999999</v>
      </c>
      <c r="H245" s="129"/>
      <c r="L245" s="124"/>
      <c r="M245" s="110"/>
    </row>
    <row r="246" spans="1:13" ht="15" customHeight="1" x14ac:dyDescent="0.2">
      <c r="A246" s="59">
        <v>242</v>
      </c>
      <c r="B246" s="48" t="s">
        <v>1047</v>
      </c>
      <c r="C246" s="117">
        <v>7.3673999999999999</v>
      </c>
      <c r="D246" s="117">
        <v>7.7024999999999997</v>
      </c>
      <c r="E246" s="117">
        <v>8.0693999999999999</v>
      </c>
      <c r="F246" s="117">
        <v>8.3422000000000001</v>
      </c>
      <c r="H246" s="129"/>
      <c r="L246" s="124"/>
      <c r="M246" s="110"/>
    </row>
    <row r="247" spans="1:13" ht="15" customHeight="1" x14ac:dyDescent="0.2">
      <c r="A247" s="59">
        <v>243</v>
      </c>
      <c r="B247" s="48" t="s">
        <v>895</v>
      </c>
      <c r="C247" s="117">
        <v>7.1096000000000004</v>
      </c>
      <c r="D247" s="117">
        <v>7.7012</v>
      </c>
      <c r="E247" s="117">
        <v>8.0609000000000002</v>
      </c>
      <c r="F247" s="117">
        <v>8.4124999999999996</v>
      </c>
      <c r="H247" s="129"/>
      <c r="L247" s="124"/>
      <c r="M247" s="110"/>
    </row>
    <row r="248" spans="1:13" ht="15" customHeight="1" x14ac:dyDescent="0.2">
      <c r="A248" s="58">
        <v>244</v>
      </c>
      <c r="B248" s="48" t="s">
        <v>929</v>
      </c>
      <c r="C248" s="117">
        <v>7.4388000000000005</v>
      </c>
      <c r="D248" s="117">
        <v>7.6473999999999993</v>
      </c>
      <c r="E248" s="117">
        <v>7.9166000000000007</v>
      </c>
      <c r="F248" s="117">
        <v>8.2411000000000012</v>
      </c>
      <c r="H248" s="129"/>
      <c r="L248" s="124"/>
      <c r="M248" s="110"/>
    </row>
    <row r="249" spans="1:13" ht="15" customHeight="1" x14ac:dyDescent="0.2">
      <c r="A249" s="59">
        <v>245</v>
      </c>
      <c r="B249" s="48" t="s">
        <v>1207</v>
      </c>
      <c r="C249" s="117">
        <v>7.2640000000000002</v>
      </c>
      <c r="D249" s="117">
        <v>7.6116000000000001</v>
      </c>
      <c r="E249" s="117">
        <v>8.0105000000000004</v>
      </c>
      <c r="F249" s="117">
        <v>8.3382000000000005</v>
      </c>
      <c r="H249" s="129"/>
      <c r="L249" s="124"/>
      <c r="M249" s="110"/>
    </row>
    <row r="250" spans="1:13" ht="15" customHeight="1" x14ac:dyDescent="0.2">
      <c r="A250" s="59">
        <v>246</v>
      </c>
      <c r="B250" s="48" t="s">
        <v>1033</v>
      </c>
      <c r="C250" s="117">
        <v>7.0731999999999999</v>
      </c>
      <c r="D250" s="117">
        <v>7.6008000000000004</v>
      </c>
      <c r="E250" s="117">
        <v>8.0473999999999997</v>
      </c>
      <c r="F250" s="117">
        <v>8.4427000000000003</v>
      </c>
      <c r="H250" s="129"/>
      <c r="L250" s="124"/>
      <c r="M250" s="110"/>
    </row>
    <row r="251" spans="1:13" ht="15" customHeight="1" x14ac:dyDescent="0.2">
      <c r="A251" s="58">
        <v>247</v>
      </c>
      <c r="B251" s="48" t="s">
        <v>1220</v>
      </c>
      <c r="C251" s="117">
        <v>7.2435</v>
      </c>
      <c r="D251" s="117">
        <v>7.5904999999999996</v>
      </c>
      <c r="E251" s="117">
        <v>7.9447999999999999</v>
      </c>
      <c r="F251" s="117">
        <v>8.3021000000000011</v>
      </c>
      <c r="H251" s="129"/>
      <c r="L251" s="124"/>
      <c r="M251" s="110"/>
    </row>
    <row r="252" spans="1:13" ht="15" customHeight="1" x14ac:dyDescent="0.2">
      <c r="A252" s="59">
        <v>248</v>
      </c>
      <c r="B252" s="48" t="s">
        <v>931</v>
      </c>
      <c r="C252" s="117">
        <v>7.2558999999999996</v>
      </c>
      <c r="D252" s="117">
        <v>7.5682999999999998</v>
      </c>
      <c r="E252" s="117">
        <v>7.8123999999999993</v>
      </c>
      <c r="F252" s="117">
        <v>8.0654000000000003</v>
      </c>
      <c r="H252" s="129"/>
      <c r="L252" s="124"/>
      <c r="M252" s="110"/>
    </row>
    <row r="253" spans="1:13" ht="15" customHeight="1" x14ac:dyDescent="0.2">
      <c r="A253" s="59">
        <v>249</v>
      </c>
      <c r="B253" s="48" t="s">
        <v>930</v>
      </c>
      <c r="C253" s="117">
        <v>7.2371000000000008</v>
      </c>
      <c r="D253" s="117">
        <v>7.5537000000000001</v>
      </c>
      <c r="E253" s="117">
        <v>7.8346999999999998</v>
      </c>
      <c r="F253" s="117">
        <v>8.0568000000000008</v>
      </c>
      <c r="H253" s="129"/>
      <c r="L253" s="124"/>
      <c r="M253" s="110"/>
    </row>
    <row r="254" spans="1:13" ht="15" customHeight="1" x14ac:dyDescent="0.2">
      <c r="A254" s="58">
        <v>250</v>
      </c>
      <c r="B254" s="48" t="s">
        <v>980</v>
      </c>
      <c r="C254" s="117">
        <v>7.2146000000000008</v>
      </c>
      <c r="D254" s="117">
        <v>7.4988000000000001</v>
      </c>
      <c r="E254" s="117">
        <v>7.8467000000000002</v>
      </c>
      <c r="F254" s="117">
        <v>8.125</v>
      </c>
      <c r="H254" s="129"/>
      <c r="L254" s="124"/>
      <c r="M254" s="110"/>
    </row>
    <row r="255" spans="1:13" ht="15" customHeight="1" x14ac:dyDescent="0.2">
      <c r="A255" s="59">
        <v>251</v>
      </c>
      <c r="B255" s="48" t="s">
        <v>1129</v>
      </c>
      <c r="C255" s="117">
        <v>7.3254999999999999</v>
      </c>
      <c r="D255" s="117">
        <v>7.4912999999999998</v>
      </c>
      <c r="E255" s="117">
        <v>7.7222</v>
      </c>
      <c r="F255" s="117">
        <v>7.9352</v>
      </c>
      <c r="H255" s="129"/>
      <c r="L255" s="124"/>
      <c r="M255" s="110"/>
    </row>
    <row r="256" spans="1:13" ht="15" customHeight="1" x14ac:dyDescent="0.2">
      <c r="A256" s="59">
        <v>252</v>
      </c>
      <c r="B256" s="48" t="s">
        <v>936</v>
      </c>
      <c r="C256" s="117">
        <v>7.2208000000000006</v>
      </c>
      <c r="D256" s="117">
        <v>7.4836</v>
      </c>
      <c r="E256" s="117">
        <v>7.7888999999999999</v>
      </c>
      <c r="F256" s="117">
        <v>8.0876000000000001</v>
      </c>
      <c r="H256" s="129"/>
      <c r="L256" s="124"/>
      <c r="M256" s="110"/>
    </row>
    <row r="257" spans="1:13" ht="15" customHeight="1" x14ac:dyDescent="0.2">
      <c r="A257" s="58">
        <v>253</v>
      </c>
      <c r="B257" s="48" t="s">
        <v>1043</v>
      </c>
      <c r="C257" s="117">
        <v>7.2421000000000006</v>
      </c>
      <c r="D257" s="117">
        <v>7.4748000000000001</v>
      </c>
      <c r="E257" s="117">
        <v>7.6989999999999998</v>
      </c>
      <c r="F257" s="117">
        <v>7.9561999999999999</v>
      </c>
      <c r="H257" s="129"/>
      <c r="L257" s="124"/>
      <c r="M257" s="110"/>
    </row>
    <row r="258" spans="1:13" ht="15" customHeight="1" x14ac:dyDescent="0.2">
      <c r="A258" s="59">
        <v>254</v>
      </c>
      <c r="B258" s="48" t="s">
        <v>1141</v>
      </c>
      <c r="C258" s="117">
        <v>7.1983999999999995</v>
      </c>
      <c r="D258" s="117">
        <v>7.4293999999999993</v>
      </c>
      <c r="E258" s="117">
        <v>7.7211000000000007</v>
      </c>
      <c r="F258" s="117">
        <v>8.0301000000000009</v>
      </c>
      <c r="H258" s="129"/>
      <c r="L258" s="124"/>
      <c r="M258" s="110"/>
    </row>
    <row r="259" spans="1:13" ht="15" customHeight="1" x14ac:dyDescent="0.2">
      <c r="A259" s="59">
        <v>255</v>
      </c>
      <c r="B259" s="48" t="s">
        <v>1044</v>
      </c>
      <c r="C259" s="134">
        <v>7.0987999999999998</v>
      </c>
      <c r="D259" s="134">
        <v>7.4066000000000001</v>
      </c>
      <c r="E259" s="134">
        <v>7.6678999999999995</v>
      </c>
      <c r="F259" s="134">
        <v>7.8948999999999998</v>
      </c>
      <c r="H259" s="129"/>
      <c r="L259" s="124"/>
      <c r="M259" s="110"/>
    </row>
    <row r="260" spans="1:13" ht="15" customHeight="1" x14ac:dyDescent="0.2">
      <c r="A260" s="58">
        <v>256</v>
      </c>
      <c r="B260" s="48" t="s">
        <v>1162</v>
      </c>
      <c r="C260" s="117">
        <v>7.0426000000000002</v>
      </c>
      <c r="D260" s="117">
        <v>7.3951000000000002</v>
      </c>
      <c r="E260" s="117">
        <v>7.7649999999999997</v>
      </c>
      <c r="F260" s="117">
        <v>8.1394000000000002</v>
      </c>
      <c r="H260" s="129"/>
      <c r="L260" s="124"/>
      <c r="M260" s="110"/>
    </row>
    <row r="261" spans="1:13" ht="15" customHeight="1" x14ac:dyDescent="0.2">
      <c r="A261" s="59">
        <v>257</v>
      </c>
      <c r="B261" s="48" t="s">
        <v>1064</v>
      </c>
      <c r="C261" s="117">
        <v>7.0146000000000006</v>
      </c>
      <c r="D261" s="117">
        <v>7.3408999999999995</v>
      </c>
      <c r="E261" s="117">
        <v>7.6768000000000001</v>
      </c>
      <c r="F261" s="117">
        <v>8.0975999999999999</v>
      </c>
      <c r="H261" s="129"/>
      <c r="L261" s="124"/>
      <c r="M261" s="110"/>
    </row>
    <row r="262" spans="1:13" ht="15" customHeight="1" x14ac:dyDescent="0.2">
      <c r="A262" s="59">
        <v>258</v>
      </c>
      <c r="B262" s="48" t="s">
        <v>1099</v>
      </c>
      <c r="C262" s="117">
        <v>6.8516000000000004</v>
      </c>
      <c r="D262" s="117">
        <v>7.3140000000000001</v>
      </c>
      <c r="E262" s="117">
        <v>7.7348999999999997</v>
      </c>
      <c r="F262" s="117">
        <v>8.0368999999999993</v>
      </c>
      <c r="H262" s="129"/>
      <c r="L262" s="124"/>
      <c r="M262" s="110"/>
    </row>
    <row r="263" spans="1:13" ht="15" customHeight="1" x14ac:dyDescent="0.2">
      <c r="A263" s="58">
        <v>259</v>
      </c>
      <c r="B263" s="48" t="s">
        <v>1212</v>
      </c>
      <c r="C263" s="117">
        <v>6.6171000000000006</v>
      </c>
      <c r="D263" s="117">
        <v>7.1601000000000008</v>
      </c>
      <c r="E263" s="117">
        <v>7.4859</v>
      </c>
      <c r="F263" s="117">
        <v>7.8536000000000001</v>
      </c>
      <c r="H263" s="129"/>
      <c r="L263" s="124"/>
      <c r="M263" s="110"/>
    </row>
    <row r="264" spans="1:13" ht="15" customHeight="1" x14ac:dyDescent="0.2">
      <c r="A264" s="59">
        <v>260</v>
      </c>
      <c r="B264" s="48" t="s">
        <v>818</v>
      </c>
      <c r="C264" s="117">
        <v>6.7873000000000001</v>
      </c>
      <c r="D264" s="117">
        <v>7.1180000000000003</v>
      </c>
      <c r="E264" s="117">
        <v>7.4794</v>
      </c>
      <c r="F264" s="117">
        <v>7.7519</v>
      </c>
      <c r="H264" s="129"/>
      <c r="L264" s="124"/>
      <c r="M264" s="110"/>
    </row>
    <row r="265" spans="1:13" ht="15" customHeight="1" x14ac:dyDescent="0.2">
      <c r="A265" s="59">
        <v>261</v>
      </c>
      <c r="B265" s="48" t="s">
        <v>1139</v>
      </c>
      <c r="C265" s="117">
        <v>6.8369999999999997</v>
      </c>
      <c r="D265" s="117">
        <v>7.0788000000000002</v>
      </c>
      <c r="E265" s="117">
        <v>7.3884999999999996</v>
      </c>
      <c r="F265" s="117">
        <v>7.6901000000000002</v>
      </c>
      <c r="H265" s="129"/>
      <c r="L265" s="124"/>
      <c r="M265" s="110"/>
    </row>
    <row r="266" spans="1:13" ht="15" customHeight="1" x14ac:dyDescent="0.2">
      <c r="A266" s="58">
        <v>262</v>
      </c>
      <c r="B266" s="48" t="s">
        <v>970</v>
      </c>
      <c r="C266" s="117">
        <v>6.7618999999999998</v>
      </c>
      <c r="D266" s="117">
        <v>7.0392000000000001</v>
      </c>
      <c r="E266" s="117">
        <v>7.4451000000000001</v>
      </c>
      <c r="F266" s="117">
        <v>7.6802000000000001</v>
      </c>
      <c r="H266" s="129"/>
      <c r="L266" s="124"/>
      <c r="M266" s="110"/>
    </row>
    <row r="267" spans="1:13" ht="15" customHeight="1" x14ac:dyDescent="0.2">
      <c r="A267" s="59">
        <v>263</v>
      </c>
      <c r="B267" s="48" t="s">
        <v>1169</v>
      </c>
      <c r="C267" s="117">
        <v>6.6212</v>
      </c>
      <c r="D267" s="117">
        <v>6.9851000000000001</v>
      </c>
      <c r="E267" s="117">
        <v>7.3951000000000002</v>
      </c>
      <c r="F267" s="117">
        <v>7.6364999999999998</v>
      </c>
      <c r="H267" s="129"/>
      <c r="L267" s="124"/>
      <c r="M267" s="110"/>
    </row>
    <row r="268" spans="1:13" ht="15" customHeight="1" x14ac:dyDescent="0.2">
      <c r="A268" s="59">
        <v>264</v>
      </c>
      <c r="B268" s="48" t="s">
        <v>1108</v>
      </c>
      <c r="C268" s="117">
        <v>6.7688000000000006</v>
      </c>
      <c r="D268" s="117">
        <v>6.9663999999999993</v>
      </c>
      <c r="E268" s="117">
        <v>7.2283999999999997</v>
      </c>
      <c r="F268" s="117">
        <v>7.4278999999999993</v>
      </c>
      <c r="H268" s="129"/>
      <c r="L268" s="124"/>
      <c r="M268" s="110"/>
    </row>
    <row r="269" spans="1:13" ht="15" customHeight="1" x14ac:dyDescent="0.2">
      <c r="A269" s="58">
        <v>265</v>
      </c>
      <c r="B269" s="48" t="s">
        <v>1042</v>
      </c>
      <c r="C269" s="117">
        <v>6.5578000000000003</v>
      </c>
      <c r="D269" s="117">
        <v>6.9251000000000005</v>
      </c>
      <c r="E269" s="117">
        <v>7.2999000000000001</v>
      </c>
      <c r="F269" s="117">
        <v>7.5262000000000002</v>
      </c>
      <c r="H269" s="129"/>
      <c r="L269" s="124"/>
      <c r="M269" s="110"/>
    </row>
    <row r="270" spans="1:13" ht="15" customHeight="1" x14ac:dyDescent="0.2">
      <c r="A270" s="59">
        <v>266</v>
      </c>
      <c r="B270" s="48" t="s">
        <v>1039</v>
      </c>
      <c r="C270" s="117">
        <v>6.5484</v>
      </c>
      <c r="D270" s="117">
        <v>6.8653999999999993</v>
      </c>
      <c r="E270" s="117">
        <v>7.2073999999999998</v>
      </c>
      <c r="F270" s="117">
        <v>7.4668999999999999</v>
      </c>
      <c r="H270" s="129"/>
      <c r="L270" s="124"/>
      <c r="M270" s="110"/>
    </row>
    <row r="271" spans="1:13" ht="15" customHeight="1" x14ac:dyDescent="0.2">
      <c r="A271" s="59">
        <v>267</v>
      </c>
      <c r="B271" s="48" t="s">
        <v>1053</v>
      </c>
      <c r="C271" s="117">
        <v>6.4752999999999998</v>
      </c>
      <c r="D271" s="117">
        <v>6.8183999999999996</v>
      </c>
      <c r="E271" s="117">
        <v>7.0701000000000001</v>
      </c>
      <c r="F271" s="117">
        <v>7.28</v>
      </c>
      <c r="H271" s="129"/>
      <c r="L271" s="124"/>
      <c r="M271" s="110"/>
    </row>
    <row r="272" spans="1:13" ht="15" customHeight="1" x14ac:dyDescent="0.2">
      <c r="A272" s="58">
        <v>268</v>
      </c>
      <c r="B272" s="48" t="s">
        <v>993</v>
      </c>
      <c r="C272" s="117">
        <v>6.1728000000000005</v>
      </c>
      <c r="D272" s="117">
        <v>6.8033000000000001</v>
      </c>
      <c r="E272" s="117">
        <v>7.1303999999999998</v>
      </c>
      <c r="F272" s="117">
        <v>7.7513000000000005</v>
      </c>
      <c r="H272" s="129"/>
      <c r="L272" s="124"/>
      <c r="M272" s="110"/>
    </row>
    <row r="273" spans="1:13" ht="15" customHeight="1" x14ac:dyDescent="0.2">
      <c r="A273" s="59">
        <v>269</v>
      </c>
      <c r="B273" s="48" t="s">
        <v>1088</v>
      </c>
      <c r="C273" s="117">
        <v>6.3662000000000001</v>
      </c>
      <c r="D273" s="117">
        <v>6.7101999999999995</v>
      </c>
      <c r="E273" s="117">
        <v>7.0068000000000001</v>
      </c>
      <c r="F273" s="117">
        <v>7.2236000000000002</v>
      </c>
      <c r="H273" s="129"/>
      <c r="L273" s="124"/>
      <c r="M273" s="110"/>
    </row>
    <row r="274" spans="1:13" ht="15" customHeight="1" x14ac:dyDescent="0.2">
      <c r="A274" s="59">
        <v>270</v>
      </c>
      <c r="B274" s="48" t="s">
        <v>944</v>
      </c>
      <c r="C274" s="117">
        <v>6.4897999999999998</v>
      </c>
      <c r="D274" s="117">
        <v>6.6703999999999999</v>
      </c>
      <c r="E274" s="117">
        <v>6.9268999999999998</v>
      </c>
      <c r="F274" s="117">
        <v>7.1317000000000004</v>
      </c>
      <c r="H274" s="129"/>
      <c r="L274" s="124"/>
      <c r="M274" s="110"/>
    </row>
    <row r="275" spans="1:13" ht="15" customHeight="1" x14ac:dyDescent="0.2">
      <c r="A275" s="58">
        <v>271</v>
      </c>
      <c r="B275" s="48" t="s">
        <v>1037</v>
      </c>
      <c r="C275" s="117">
        <v>6.3191999999999995</v>
      </c>
      <c r="D275" s="117">
        <v>6.6016000000000004</v>
      </c>
      <c r="E275" s="117">
        <v>6.9288999999999996</v>
      </c>
      <c r="F275" s="117">
        <v>7.1384999999999996</v>
      </c>
      <c r="H275" s="129"/>
      <c r="L275" s="124"/>
      <c r="M275" s="110"/>
    </row>
    <row r="276" spans="1:13" ht="15" customHeight="1" x14ac:dyDescent="0.2">
      <c r="A276" s="59">
        <v>272</v>
      </c>
      <c r="B276" s="48" t="s">
        <v>975</v>
      </c>
      <c r="C276" s="117">
        <v>6.2835000000000001</v>
      </c>
      <c r="D276" s="117">
        <v>6.5848000000000004</v>
      </c>
      <c r="E276" s="117">
        <v>6.7770000000000001</v>
      </c>
      <c r="F276" s="117">
        <v>6.9618000000000002</v>
      </c>
      <c r="H276" s="129"/>
      <c r="L276" s="124"/>
      <c r="M276" s="110"/>
    </row>
    <row r="277" spans="1:13" ht="15" customHeight="1" x14ac:dyDescent="0.2">
      <c r="A277" s="59">
        <v>273</v>
      </c>
      <c r="B277" s="48" t="s">
        <v>983</v>
      </c>
      <c r="C277" s="117">
        <v>6.3296999999999999</v>
      </c>
      <c r="D277" s="117">
        <v>6.5821000000000005</v>
      </c>
      <c r="E277" s="117">
        <v>6.8073999999999995</v>
      </c>
      <c r="F277" s="117">
        <v>7.0510999999999999</v>
      </c>
      <c r="H277" s="129"/>
      <c r="L277" s="124"/>
      <c r="M277" s="110"/>
    </row>
    <row r="278" spans="1:13" ht="15" customHeight="1" x14ac:dyDescent="0.2">
      <c r="A278" s="58">
        <v>274</v>
      </c>
      <c r="B278" s="48" t="s">
        <v>1133</v>
      </c>
      <c r="C278" s="117">
        <v>6.2389999999999999</v>
      </c>
      <c r="D278" s="117">
        <v>6.5724</v>
      </c>
      <c r="E278" s="117">
        <v>6.8128000000000002</v>
      </c>
      <c r="F278" s="117">
        <v>7.0987999999999998</v>
      </c>
      <c r="H278" s="129"/>
      <c r="L278" s="124"/>
      <c r="M278" s="110"/>
    </row>
    <row r="279" spans="1:13" ht="15" customHeight="1" x14ac:dyDescent="0.2">
      <c r="A279" s="59">
        <v>275</v>
      </c>
      <c r="B279" s="48" t="s">
        <v>1189</v>
      </c>
      <c r="C279" s="117">
        <v>6.3851000000000004</v>
      </c>
      <c r="D279" s="117">
        <v>6.5576999999999996</v>
      </c>
      <c r="E279" s="117">
        <v>6.7103999999999999</v>
      </c>
      <c r="F279" s="117">
        <v>6.8986999999999998</v>
      </c>
      <c r="H279" s="129"/>
      <c r="L279" s="124"/>
      <c r="M279" s="110"/>
    </row>
    <row r="280" spans="1:13" ht="15" customHeight="1" x14ac:dyDescent="0.2">
      <c r="A280" s="59">
        <v>276</v>
      </c>
      <c r="B280" s="48" t="s">
        <v>987</v>
      </c>
      <c r="C280" s="117">
        <v>6.2353000000000005</v>
      </c>
      <c r="D280" s="117">
        <v>6.4981999999999998</v>
      </c>
      <c r="E280" s="117">
        <v>6.7526000000000002</v>
      </c>
      <c r="F280" s="117">
        <v>7.0406000000000004</v>
      </c>
      <c r="H280" s="129"/>
      <c r="L280" s="124"/>
      <c r="M280" s="110"/>
    </row>
    <row r="281" spans="1:13" ht="15" customHeight="1" x14ac:dyDescent="0.2">
      <c r="A281" s="58">
        <v>277</v>
      </c>
      <c r="B281" s="48" t="s">
        <v>917</v>
      </c>
      <c r="C281" s="117">
        <v>6.1313999999999993</v>
      </c>
      <c r="D281" s="117">
        <v>6.3861999999999997</v>
      </c>
      <c r="E281" s="117">
        <v>6.6403999999999996</v>
      </c>
      <c r="F281" s="117">
        <v>6.8212000000000002</v>
      </c>
      <c r="H281" s="129"/>
      <c r="L281" s="124"/>
      <c r="M281" s="110"/>
    </row>
    <row r="282" spans="1:13" ht="15" customHeight="1" x14ac:dyDescent="0.2">
      <c r="A282" s="59">
        <v>278</v>
      </c>
      <c r="B282" s="48" t="s">
        <v>960</v>
      </c>
      <c r="C282" s="117">
        <v>5.9767999999999999</v>
      </c>
      <c r="D282" s="117">
        <v>6.3715000000000002</v>
      </c>
      <c r="E282" s="117">
        <v>6.7628000000000004</v>
      </c>
      <c r="F282" s="117">
        <v>7.1166999999999998</v>
      </c>
      <c r="H282" s="129"/>
      <c r="L282" s="124"/>
      <c r="M282" s="110"/>
    </row>
    <row r="283" spans="1:13" ht="15" customHeight="1" x14ac:dyDescent="0.2">
      <c r="A283" s="59">
        <v>279</v>
      </c>
      <c r="B283" s="48" t="s">
        <v>1209</v>
      </c>
      <c r="C283" s="117">
        <v>6.1512000000000002</v>
      </c>
      <c r="D283" s="117">
        <v>6.3502999999999998</v>
      </c>
      <c r="E283" s="117">
        <v>6.5018000000000002</v>
      </c>
      <c r="F283" s="117">
        <v>6.7033999999999994</v>
      </c>
      <c r="H283" s="129"/>
      <c r="L283" s="124"/>
      <c r="M283" s="110"/>
    </row>
    <row r="284" spans="1:13" ht="15" customHeight="1" x14ac:dyDescent="0.2">
      <c r="A284" s="58">
        <v>280</v>
      </c>
      <c r="B284" s="48" t="s">
        <v>1219</v>
      </c>
      <c r="C284" s="117">
        <v>6.1619999999999999</v>
      </c>
      <c r="D284" s="117">
        <v>6.3431000000000006</v>
      </c>
      <c r="E284" s="117">
        <v>6.5746000000000002</v>
      </c>
      <c r="F284" s="117">
        <v>6.8472</v>
      </c>
      <c r="H284" s="129"/>
      <c r="L284" s="124"/>
      <c r="M284" s="110"/>
    </row>
    <row r="285" spans="1:13" ht="15" customHeight="1" x14ac:dyDescent="0.2">
      <c r="A285" s="59">
        <v>281</v>
      </c>
      <c r="B285" s="48" t="s">
        <v>1024</v>
      </c>
      <c r="C285" s="117">
        <v>6.0636999999999999</v>
      </c>
      <c r="D285" s="117">
        <v>6.3216999999999999</v>
      </c>
      <c r="E285" s="117">
        <v>6.5968</v>
      </c>
      <c r="F285" s="117">
        <v>6.8481000000000005</v>
      </c>
      <c r="H285" s="129"/>
      <c r="L285" s="124"/>
      <c r="M285" s="110"/>
    </row>
    <row r="286" spans="1:13" ht="15" customHeight="1" x14ac:dyDescent="0.2">
      <c r="A286" s="59">
        <v>282</v>
      </c>
      <c r="B286" s="48" t="s">
        <v>920</v>
      </c>
      <c r="C286" s="117">
        <v>6.1646000000000001</v>
      </c>
      <c r="D286" s="117">
        <v>6.3082000000000003</v>
      </c>
      <c r="E286" s="117">
        <v>6.5289999999999999</v>
      </c>
      <c r="F286" s="117">
        <v>6.7290000000000001</v>
      </c>
      <c r="H286" s="129"/>
      <c r="L286" s="124"/>
      <c r="M286" s="110"/>
    </row>
    <row r="287" spans="1:13" ht="15" customHeight="1" x14ac:dyDescent="0.2">
      <c r="A287" s="58">
        <v>283</v>
      </c>
      <c r="B287" s="48" t="s">
        <v>985</v>
      </c>
      <c r="C287" s="117">
        <v>6.1673999999999998</v>
      </c>
      <c r="D287" s="117">
        <v>6.2637</v>
      </c>
      <c r="E287" s="117">
        <v>6.4286000000000003</v>
      </c>
      <c r="F287" s="117">
        <v>6.6983000000000006</v>
      </c>
      <c r="H287" s="129"/>
      <c r="L287" s="124"/>
      <c r="M287" s="110"/>
    </row>
    <row r="288" spans="1:13" ht="15" customHeight="1" x14ac:dyDescent="0.2">
      <c r="A288" s="59">
        <v>284</v>
      </c>
      <c r="B288" s="48" t="s">
        <v>949</v>
      </c>
      <c r="C288" s="117">
        <v>5.8776999999999999</v>
      </c>
      <c r="D288" s="117">
        <v>6.2450000000000001</v>
      </c>
      <c r="E288" s="117">
        <v>6.5701999999999998</v>
      </c>
      <c r="F288" s="117">
        <v>7.0505000000000004</v>
      </c>
      <c r="H288" s="129"/>
      <c r="L288" s="124"/>
      <c r="M288" s="110"/>
    </row>
    <row r="289" spans="1:13" ht="15" customHeight="1" x14ac:dyDescent="0.2">
      <c r="A289" s="59">
        <v>285</v>
      </c>
      <c r="B289" s="48" t="s">
        <v>1101</v>
      </c>
      <c r="C289" s="117">
        <v>5.9165000000000001</v>
      </c>
      <c r="D289" s="117">
        <v>6.2321999999999997</v>
      </c>
      <c r="E289" s="117">
        <v>6.5065</v>
      </c>
      <c r="F289" s="117">
        <v>6.7021999999999995</v>
      </c>
      <c r="H289" s="129"/>
      <c r="L289" s="124"/>
      <c r="M289" s="110"/>
    </row>
    <row r="290" spans="1:13" ht="15" customHeight="1" x14ac:dyDescent="0.2">
      <c r="A290" s="58">
        <v>286</v>
      </c>
      <c r="B290" s="48" t="s">
        <v>965</v>
      </c>
      <c r="C290" s="117">
        <v>5.9062000000000001</v>
      </c>
      <c r="D290" s="117">
        <v>6.1876000000000007</v>
      </c>
      <c r="E290" s="117">
        <v>6.4626000000000001</v>
      </c>
      <c r="F290" s="117">
        <v>6.6340000000000003</v>
      </c>
      <c r="H290" s="129"/>
      <c r="L290" s="124"/>
      <c r="M290" s="110"/>
    </row>
    <row r="291" spans="1:13" ht="15" customHeight="1" x14ac:dyDescent="0.2">
      <c r="A291" s="59">
        <v>287</v>
      </c>
      <c r="B291" s="48" t="s">
        <v>981</v>
      </c>
      <c r="C291" s="117">
        <v>5.8616000000000001</v>
      </c>
      <c r="D291" s="117">
        <v>6.1832000000000003</v>
      </c>
      <c r="E291" s="117">
        <v>6.4474</v>
      </c>
      <c r="F291" s="117">
        <v>6.6421999999999999</v>
      </c>
      <c r="H291" s="129"/>
      <c r="L291" s="124"/>
      <c r="M291" s="110"/>
    </row>
    <row r="292" spans="1:13" ht="15" customHeight="1" x14ac:dyDescent="0.2">
      <c r="A292" s="59">
        <v>288</v>
      </c>
      <c r="B292" s="48" t="s">
        <v>995</v>
      </c>
      <c r="C292" s="117">
        <v>5.9663000000000004</v>
      </c>
      <c r="D292" s="117">
        <v>6.1743999999999994</v>
      </c>
      <c r="E292" s="117">
        <v>6.4251000000000005</v>
      </c>
      <c r="F292" s="117">
        <v>6.7143999999999995</v>
      </c>
      <c r="H292" s="129"/>
      <c r="L292" s="124"/>
      <c r="M292" s="110"/>
    </row>
    <row r="293" spans="1:13" ht="15" customHeight="1" x14ac:dyDescent="0.2">
      <c r="A293" s="58">
        <v>289</v>
      </c>
      <c r="B293" s="48" t="s">
        <v>1203</v>
      </c>
      <c r="C293" s="117">
        <v>5.9056999999999995</v>
      </c>
      <c r="D293" s="117">
        <v>6.1520000000000001</v>
      </c>
      <c r="E293" s="117">
        <v>6.4770000000000003</v>
      </c>
      <c r="F293" s="117">
        <v>6.6790000000000003</v>
      </c>
      <c r="H293" s="129"/>
      <c r="L293" s="124"/>
      <c r="M293" s="110"/>
    </row>
    <row r="294" spans="1:13" ht="15" customHeight="1" x14ac:dyDescent="0.2">
      <c r="A294" s="59">
        <v>290</v>
      </c>
      <c r="B294" s="48" t="s">
        <v>1149</v>
      </c>
      <c r="C294" s="117">
        <v>5.8837000000000002</v>
      </c>
      <c r="D294" s="117">
        <v>6.0753999999999992</v>
      </c>
      <c r="E294" s="117">
        <v>6.1959999999999997</v>
      </c>
      <c r="F294" s="117">
        <v>6.3414999999999999</v>
      </c>
      <c r="H294" s="129"/>
      <c r="L294" s="124"/>
      <c r="M294" s="110"/>
    </row>
    <row r="295" spans="1:13" ht="15" customHeight="1" x14ac:dyDescent="0.2">
      <c r="A295" s="59">
        <v>291</v>
      </c>
      <c r="B295" s="48" t="s">
        <v>1181</v>
      </c>
      <c r="C295" s="117">
        <v>5.5438000000000001</v>
      </c>
      <c r="D295" s="117">
        <v>6.0491999999999999</v>
      </c>
      <c r="E295" s="117">
        <v>6.4592000000000001</v>
      </c>
      <c r="F295" s="117">
        <v>6.8178999999999998</v>
      </c>
      <c r="H295" s="129"/>
      <c r="L295" s="124"/>
      <c r="M295" s="110"/>
    </row>
    <row r="296" spans="1:13" ht="15" customHeight="1" x14ac:dyDescent="0.2">
      <c r="A296" s="58">
        <v>292</v>
      </c>
      <c r="B296" s="48" t="s">
        <v>1010</v>
      </c>
      <c r="C296" s="117">
        <v>5.6515000000000004</v>
      </c>
      <c r="D296" s="117">
        <v>6.0178000000000003</v>
      </c>
      <c r="E296" s="117">
        <v>6.4367999999999999</v>
      </c>
      <c r="F296" s="117">
        <v>6.8751000000000007</v>
      </c>
      <c r="H296" s="129"/>
      <c r="L296" s="124"/>
      <c r="M296" s="110"/>
    </row>
    <row r="297" spans="1:13" ht="15" customHeight="1" x14ac:dyDescent="0.2">
      <c r="A297" s="59">
        <v>293</v>
      </c>
      <c r="B297" s="48" t="s">
        <v>901</v>
      </c>
      <c r="C297" s="134">
        <v>5.7942999999999998</v>
      </c>
      <c r="D297" s="134">
        <v>5.9988999999999999</v>
      </c>
      <c r="E297" s="134">
        <v>6.1287000000000003</v>
      </c>
      <c r="F297" s="134">
        <v>6.3466000000000005</v>
      </c>
      <c r="H297" s="129"/>
      <c r="L297" s="124"/>
      <c r="M297" s="110"/>
    </row>
    <row r="298" spans="1:13" ht="15" customHeight="1" x14ac:dyDescent="0.2">
      <c r="A298" s="59">
        <v>294</v>
      </c>
      <c r="B298" s="48" t="s">
        <v>1071</v>
      </c>
      <c r="C298" s="117">
        <v>5.6859999999999999</v>
      </c>
      <c r="D298" s="117">
        <v>5.9379</v>
      </c>
      <c r="E298" s="117">
        <v>6.1776999999999997</v>
      </c>
      <c r="F298" s="117">
        <v>6.3693999999999997</v>
      </c>
      <c r="H298" s="129"/>
      <c r="L298" s="124"/>
      <c r="M298" s="110"/>
    </row>
    <row r="299" spans="1:13" ht="15" customHeight="1" x14ac:dyDescent="0.2">
      <c r="A299" s="58">
        <v>295</v>
      </c>
      <c r="B299" s="48" t="s">
        <v>1167</v>
      </c>
      <c r="C299" s="117">
        <v>5.5406000000000004</v>
      </c>
      <c r="D299" s="117">
        <v>5.8946000000000005</v>
      </c>
      <c r="E299" s="117">
        <v>6.2294999999999998</v>
      </c>
      <c r="F299" s="117">
        <v>6.5386000000000006</v>
      </c>
      <c r="H299" s="129"/>
      <c r="L299" s="124"/>
      <c r="M299" s="110"/>
    </row>
    <row r="300" spans="1:13" ht="15" customHeight="1" x14ac:dyDescent="0.2">
      <c r="A300" s="59">
        <v>296</v>
      </c>
      <c r="B300" s="48" t="s">
        <v>1078</v>
      </c>
      <c r="C300" s="117">
        <v>5.6772</v>
      </c>
      <c r="D300" s="117">
        <v>5.8692000000000002</v>
      </c>
      <c r="E300" s="117">
        <v>6.0986000000000002</v>
      </c>
      <c r="F300" s="117">
        <v>6.3514999999999997</v>
      </c>
      <c r="H300" s="129"/>
      <c r="L300" s="124"/>
      <c r="M300" s="110"/>
    </row>
    <row r="301" spans="1:13" ht="15" customHeight="1" x14ac:dyDescent="0.2">
      <c r="A301" s="59">
        <v>297</v>
      </c>
      <c r="B301" s="48" t="s">
        <v>951</v>
      </c>
      <c r="C301" s="117">
        <v>5.5359999999999996</v>
      </c>
      <c r="D301" s="117">
        <v>5.8570000000000002</v>
      </c>
      <c r="E301" s="117">
        <v>6.1991999999999994</v>
      </c>
      <c r="F301" s="117">
        <v>6.4078999999999997</v>
      </c>
      <c r="H301" s="129"/>
      <c r="L301" s="124"/>
      <c r="M301" s="110"/>
    </row>
    <row r="302" spans="1:13" ht="15" customHeight="1" x14ac:dyDescent="0.2">
      <c r="A302" s="58">
        <v>298</v>
      </c>
      <c r="B302" s="48" t="s">
        <v>974</v>
      </c>
      <c r="C302" s="117">
        <v>5.4844999999999997</v>
      </c>
      <c r="D302" s="117">
        <v>5.8221999999999996</v>
      </c>
      <c r="E302" s="117">
        <v>6.0754999999999999</v>
      </c>
      <c r="F302" s="117">
        <v>6.2963999999999993</v>
      </c>
      <c r="H302" s="129"/>
      <c r="L302" s="124"/>
      <c r="M302" s="110"/>
    </row>
    <row r="303" spans="1:13" ht="15" customHeight="1" x14ac:dyDescent="0.2">
      <c r="A303" s="59">
        <v>299</v>
      </c>
      <c r="B303" s="48" t="s">
        <v>1119</v>
      </c>
      <c r="C303" s="117">
        <v>5.5993000000000004</v>
      </c>
      <c r="D303" s="117">
        <v>5.8170000000000002</v>
      </c>
      <c r="E303" s="117">
        <v>5.9933999999999994</v>
      </c>
      <c r="F303" s="117">
        <v>6.2009999999999996</v>
      </c>
      <c r="H303" s="129"/>
      <c r="L303" s="124"/>
      <c r="M303" s="110"/>
    </row>
    <row r="304" spans="1:13" ht="15" customHeight="1" x14ac:dyDescent="0.2">
      <c r="A304" s="59">
        <v>300</v>
      </c>
      <c r="B304" s="48" t="s">
        <v>1211</v>
      </c>
      <c r="C304" s="117">
        <v>5.4468000000000005</v>
      </c>
      <c r="D304" s="117">
        <v>5.8064999999999998</v>
      </c>
      <c r="E304" s="117">
        <v>6.0190000000000001</v>
      </c>
      <c r="F304" s="117">
        <v>6.2191000000000001</v>
      </c>
      <c r="H304" s="129"/>
      <c r="L304" s="124"/>
      <c r="M304" s="110"/>
    </row>
    <row r="305" spans="1:13" ht="15" customHeight="1" x14ac:dyDescent="0.2">
      <c r="A305" s="58">
        <v>301</v>
      </c>
      <c r="B305" s="48" t="s">
        <v>793</v>
      </c>
      <c r="C305" s="134">
        <v>5.5938999999999997</v>
      </c>
      <c r="D305" s="134">
        <v>5.7847</v>
      </c>
      <c r="E305" s="134">
        <v>6.0411000000000001</v>
      </c>
      <c r="F305" s="134">
        <v>6.2488999999999999</v>
      </c>
      <c r="H305" s="129"/>
      <c r="L305" s="124"/>
      <c r="M305" s="110"/>
    </row>
    <row r="306" spans="1:13" ht="15" customHeight="1" x14ac:dyDescent="0.2">
      <c r="A306" s="59">
        <v>302</v>
      </c>
      <c r="B306" s="48" t="s">
        <v>1091</v>
      </c>
      <c r="C306" s="117">
        <v>5.4954000000000001</v>
      </c>
      <c r="D306" s="117">
        <v>5.7542</v>
      </c>
      <c r="E306" s="117">
        <v>6.0556999999999999</v>
      </c>
      <c r="F306" s="117">
        <v>6.2853000000000003</v>
      </c>
      <c r="H306" s="129"/>
      <c r="L306" s="124"/>
      <c r="M306" s="110"/>
    </row>
    <row r="307" spans="1:13" ht="15" customHeight="1" x14ac:dyDescent="0.2">
      <c r="A307" s="59">
        <v>303</v>
      </c>
      <c r="B307" s="48" t="s">
        <v>913</v>
      </c>
      <c r="C307" s="117">
        <v>5.5023999999999997</v>
      </c>
      <c r="D307" s="117">
        <v>5.7285000000000004</v>
      </c>
      <c r="E307" s="117">
        <v>5.9855</v>
      </c>
      <c r="F307" s="117">
        <v>6.194</v>
      </c>
      <c r="H307" s="129"/>
      <c r="L307" s="124"/>
      <c r="M307" s="110"/>
    </row>
    <row r="308" spans="1:13" ht="15" customHeight="1" x14ac:dyDescent="0.2">
      <c r="A308" s="58">
        <v>304</v>
      </c>
      <c r="B308" s="48" t="s">
        <v>897</v>
      </c>
      <c r="C308" s="134">
        <v>5.5590999999999999</v>
      </c>
      <c r="D308" s="134">
        <v>5.6855000000000002</v>
      </c>
      <c r="E308" s="134">
        <v>5.9446000000000003</v>
      </c>
      <c r="F308" s="134">
        <v>6.1553000000000004</v>
      </c>
      <c r="H308" s="129"/>
      <c r="L308" s="124"/>
      <c r="M308" s="110"/>
    </row>
    <row r="309" spans="1:13" ht="15" customHeight="1" x14ac:dyDescent="0.2">
      <c r="A309" s="59">
        <v>305</v>
      </c>
      <c r="B309" s="48" t="s">
        <v>942</v>
      </c>
      <c r="C309" s="117">
        <v>5.4287999999999998</v>
      </c>
      <c r="D309" s="117">
        <v>5.6398999999999999</v>
      </c>
      <c r="E309" s="117">
        <v>5.8573999999999993</v>
      </c>
      <c r="F309" s="117">
        <v>6.077</v>
      </c>
      <c r="H309" s="129"/>
      <c r="L309" s="124"/>
      <c r="M309" s="110"/>
    </row>
    <row r="310" spans="1:13" ht="15" customHeight="1" x14ac:dyDescent="0.2">
      <c r="A310" s="59">
        <v>306</v>
      </c>
      <c r="B310" s="48" t="s">
        <v>992</v>
      </c>
      <c r="C310" s="117">
        <v>5.4379999999999997</v>
      </c>
      <c r="D310" s="117">
        <v>5.6292</v>
      </c>
      <c r="E310" s="117">
        <v>5.8138000000000005</v>
      </c>
      <c r="F310" s="117">
        <v>6.0263999999999998</v>
      </c>
      <c r="H310" s="129"/>
      <c r="L310" s="124"/>
      <c r="M310" s="110"/>
    </row>
    <row r="311" spans="1:13" ht="15" customHeight="1" x14ac:dyDescent="0.2">
      <c r="A311" s="58">
        <v>307</v>
      </c>
      <c r="B311" s="48" t="s">
        <v>902</v>
      </c>
      <c r="C311" s="117">
        <v>5.4311000000000007</v>
      </c>
      <c r="D311" s="117">
        <v>5.6196999999999999</v>
      </c>
      <c r="E311" s="117">
        <v>5.8253000000000004</v>
      </c>
      <c r="F311" s="117">
        <v>5.9977999999999998</v>
      </c>
      <c r="H311" s="129"/>
      <c r="L311" s="124"/>
      <c r="M311" s="110"/>
    </row>
    <row r="312" spans="1:13" ht="15" customHeight="1" x14ac:dyDescent="0.2">
      <c r="A312" s="59">
        <v>308</v>
      </c>
      <c r="B312" s="48" t="s">
        <v>1082</v>
      </c>
      <c r="C312" s="117">
        <v>5.3371000000000004</v>
      </c>
      <c r="D312" s="117">
        <v>5.5747999999999998</v>
      </c>
      <c r="E312" s="117">
        <v>5.7646999999999995</v>
      </c>
      <c r="F312" s="117">
        <v>5.9625000000000004</v>
      </c>
      <c r="H312" s="129"/>
      <c r="L312" s="124"/>
      <c r="M312" s="110"/>
    </row>
    <row r="313" spans="1:13" ht="15" customHeight="1" x14ac:dyDescent="0.2">
      <c r="A313" s="59">
        <v>309</v>
      </c>
      <c r="B313" s="48" t="s">
        <v>802</v>
      </c>
      <c r="C313" s="117">
        <v>5.4071000000000007</v>
      </c>
      <c r="D313" s="117">
        <v>5.5728999999999997</v>
      </c>
      <c r="E313" s="117">
        <v>5.7504999999999997</v>
      </c>
      <c r="F313" s="117">
        <v>5.9651000000000005</v>
      </c>
      <c r="H313" s="129"/>
      <c r="L313" s="124"/>
      <c r="M313" s="110"/>
    </row>
    <row r="314" spans="1:13" ht="15" customHeight="1" x14ac:dyDescent="0.2">
      <c r="A314" s="58">
        <v>310</v>
      </c>
      <c r="B314" s="48" t="s">
        <v>1036</v>
      </c>
      <c r="C314" s="117">
        <v>5.4506999999999994</v>
      </c>
      <c r="D314" s="117">
        <v>5.5703999999999994</v>
      </c>
      <c r="E314" s="117">
        <v>5.7928999999999995</v>
      </c>
      <c r="F314" s="117">
        <v>6.0048000000000004</v>
      </c>
      <c r="H314" s="129"/>
      <c r="L314" s="124"/>
      <c r="M314" s="110"/>
    </row>
    <row r="315" spans="1:13" ht="15" customHeight="1" x14ac:dyDescent="0.2">
      <c r="A315" s="59">
        <v>311</v>
      </c>
      <c r="B315" s="48" t="s">
        <v>979</v>
      </c>
      <c r="C315" s="117">
        <v>5.3129</v>
      </c>
      <c r="D315" s="117">
        <v>5.5501000000000005</v>
      </c>
      <c r="E315" s="117">
        <v>5.7201000000000004</v>
      </c>
      <c r="F315" s="117">
        <v>5.9058000000000002</v>
      </c>
      <c r="H315" s="129"/>
      <c r="L315" s="124"/>
      <c r="M315" s="110"/>
    </row>
    <row r="316" spans="1:13" ht="15" customHeight="1" x14ac:dyDescent="0.2">
      <c r="A316" s="59">
        <v>312</v>
      </c>
      <c r="B316" s="48" t="s">
        <v>947</v>
      </c>
      <c r="C316" s="117">
        <v>5.3386000000000005</v>
      </c>
      <c r="D316" s="117">
        <v>5.5466000000000006</v>
      </c>
      <c r="E316" s="117">
        <v>5.8037999999999998</v>
      </c>
      <c r="F316" s="117">
        <v>5.9821</v>
      </c>
      <c r="H316" s="129"/>
      <c r="L316" s="124"/>
      <c r="M316" s="110"/>
    </row>
    <row r="317" spans="1:13" ht="15" customHeight="1" x14ac:dyDescent="0.2">
      <c r="A317" s="58">
        <v>313</v>
      </c>
      <c r="B317" s="48" t="s">
        <v>1112</v>
      </c>
      <c r="C317" s="117">
        <v>5.3170999999999999</v>
      </c>
      <c r="D317" s="117">
        <v>5.4906000000000006</v>
      </c>
      <c r="E317" s="117">
        <v>5.7850000000000001</v>
      </c>
      <c r="F317" s="117">
        <v>6.0048000000000004</v>
      </c>
      <c r="H317" s="129"/>
      <c r="L317" s="124"/>
      <c r="M317" s="110"/>
    </row>
    <row r="318" spans="1:13" ht="15" customHeight="1" x14ac:dyDescent="0.2">
      <c r="A318" s="59">
        <v>314</v>
      </c>
      <c r="B318" s="48" t="s">
        <v>1135</v>
      </c>
      <c r="C318" s="134">
        <v>5.3038999999999996</v>
      </c>
      <c r="D318" s="134">
        <v>5.4886999999999997</v>
      </c>
      <c r="E318" s="134">
        <v>5.7316000000000003</v>
      </c>
      <c r="F318" s="134">
        <v>5.9683000000000002</v>
      </c>
      <c r="H318" s="129"/>
      <c r="L318" s="124"/>
      <c r="M318" s="110"/>
    </row>
    <row r="319" spans="1:13" ht="15" customHeight="1" x14ac:dyDescent="0.2">
      <c r="A319" s="59">
        <v>315</v>
      </c>
      <c r="B319" s="48" t="s">
        <v>956</v>
      </c>
      <c r="C319" s="117">
        <v>5.3745000000000003</v>
      </c>
      <c r="D319" s="117">
        <v>5.4848999999999997</v>
      </c>
      <c r="E319" s="117">
        <v>5.6571999999999996</v>
      </c>
      <c r="F319" s="117">
        <v>5.8681000000000001</v>
      </c>
      <c r="H319" s="129"/>
      <c r="L319" s="124"/>
      <c r="M319" s="110"/>
    </row>
    <row r="320" spans="1:13" ht="15" customHeight="1" x14ac:dyDescent="0.2">
      <c r="A320" s="58">
        <v>316</v>
      </c>
      <c r="B320" s="48" t="s">
        <v>1007</v>
      </c>
      <c r="C320" s="117">
        <v>5.3563999999999998</v>
      </c>
      <c r="D320" s="117">
        <v>5.4714</v>
      </c>
      <c r="E320" s="117">
        <v>5.5922000000000001</v>
      </c>
      <c r="F320" s="117">
        <v>5.7560000000000002</v>
      </c>
      <c r="H320" s="129"/>
      <c r="L320" s="124"/>
      <c r="M320" s="110"/>
    </row>
    <row r="321" spans="1:13" ht="15" customHeight="1" x14ac:dyDescent="0.2">
      <c r="A321" s="59">
        <v>317</v>
      </c>
      <c r="B321" s="48" t="s">
        <v>785</v>
      </c>
      <c r="C321" s="117">
        <v>5.1482000000000001</v>
      </c>
      <c r="D321" s="117">
        <v>5.4678999999999993</v>
      </c>
      <c r="E321" s="117">
        <v>5.7279</v>
      </c>
      <c r="F321" s="117">
        <v>5.9746000000000006</v>
      </c>
      <c r="H321" s="129"/>
      <c r="L321" s="124"/>
      <c r="M321" s="110"/>
    </row>
    <row r="322" spans="1:13" ht="15" customHeight="1" x14ac:dyDescent="0.2">
      <c r="A322" s="59">
        <v>318</v>
      </c>
      <c r="B322" s="48" t="s">
        <v>1020</v>
      </c>
      <c r="C322" s="117">
        <v>5.31</v>
      </c>
      <c r="D322" s="117">
        <v>5.4573</v>
      </c>
      <c r="E322" s="117">
        <v>5.6478000000000002</v>
      </c>
      <c r="F322" s="117">
        <v>5.8823999999999996</v>
      </c>
      <c r="H322" s="129"/>
      <c r="L322" s="124"/>
      <c r="M322" s="110"/>
    </row>
    <row r="323" spans="1:13" ht="15" customHeight="1" x14ac:dyDescent="0.2">
      <c r="A323" s="58">
        <v>319</v>
      </c>
      <c r="B323" s="48" t="s">
        <v>1068</v>
      </c>
      <c r="C323" s="117">
        <v>5.1467000000000001</v>
      </c>
      <c r="D323" s="117">
        <v>5.4223999999999997</v>
      </c>
      <c r="E323" s="117">
        <v>5.7125000000000004</v>
      </c>
      <c r="F323" s="117">
        <v>5.9222999999999999</v>
      </c>
      <c r="H323" s="129"/>
      <c r="L323" s="124"/>
      <c r="M323" s="110"/>
    </row>
    <row r="324" spans="1:13" ht="15" customHeight="1" x14ac:dyDescent="0.2">
      <c r="A324" s="59">
        <v>320</v>
      </c>
      <c r="B324" s="48" t="s">
        <v>1046</v>
      </c>
      <c r="C324" s="117">
        <v>5.2411000000000003</v>
      </c>
      <c r="D324" s="117">
        <v>5.4198000000000004</v>
      </c>
      <c r="E324" s="117">
        <v>5.6085000000000003</v>
      </c>
      <c r="F324" s="117">
        <v>5.8046000000000006</v>
      </c>
      <c r="H324" s="129"/>
      <c r="L324" s="124"/>
      <c r="M324" s="110"/>
    </row>
    <row r="325" spans="1:13" ht="15" customHeight="1" x14ac:dyDescent="0.2">
      <c r="A325" s="59">
        <v>321</v>
      </c>
      <c r="B325" s="48" t="s">
        <v>1202</v>
      </c>
      <c r="C325" s="117">
        <v>4.9511000000000003</v>
      </c>
      <c r="D325" s="117">
        <v>5.4031000000000002</v>
      </c>
      <c r="E325" s="117">
        <v>5.7036000000000007</v>
      </c>
      <c r="F325" s="117">
        <v>6.0378999999999996</v>
      </c>
      <c r="H325" s="129"/>
      <c r="L325" s="124"/>
      <c r="M325" s="110"/>
    </row>
    <row r="326" spans="1:13" ht="15" customHeight="1" x14ac:dyDescent="0.2">
      <c r="A326" s="58">
        <v>322</v>
      </c>
      <c r="B326" s="48" t="s">
        <v>1183</v>
      </c>
      <c r="C326" s="117">
        <v>5.1496000000000004</v>
      </c>
      <c r="D326" s="117">
        <v>5.3976000000000006</v>
      </c>
      <c r="E326" s="117">
        <v>5.6411000000000007</v>
      </c>
      <c r="F326" s="117">
        <v>5.7928999999999995</v>
      </c>
      <c r="H326" s="129"/>
      <c r="L326" s="124"/>
      <c r="M326" s="110"/>
    </row>
    <row r="327" spans="1:13" ht="15" customHeight="1" x14ac:dyDescent="0.2">
      <c r="A327" s="59">
        <v>323</v>
      </c>
      <c r="B327" s="48" t="s">
        <v>773</v>
      </c>
      <c r="C327" s="117">
        <v>5.2538999999999998</v>
      </c>
      <c r="D327" s="117">
        <v>5.3715999999999999</v>
      </c>
      <c r="E327" s="117">
        <v>5.5731999999999999</v>
      </c>
      <c r="F327" s="117">
        <v>5.7418000000000005</v>
      </c>
      <c r="H327" s="129"/>
      <c r="L327" s="124"/>
      <c r="M327" s="110"/>
    </row>
    <row r="328" spans="1:13" ht="15" customHeight="1" x14ac:dyDescent="0.2">
      <c r="A328" s="59">
        <v>324</v>
      </c>
      <c r="B328" s="48" t="s">
        <v>1200</v>
      </c>
      <c r="C328" s="117">
        <v>5.1870000000000003</v>
      </c>
      <c r="D328" s="117">
        <v>5.3571999999999997</v>
      </c>
      <c r="E328" s="117">
        <v>5.6158999999999999</v>
      </c>
      <c r="F328" s="117">
        <v>5.8048000000000002</v>
      </c>
      <c r="H328" s="129"/>
      <c r="L328" s="124"/>
      <c r="M328" s="110"/>
    </row>
    <row r="329" spans="1:13" ht="15" customHeight="1" x14ac:dyDescent="0.2">
      <c r="A329" s="58">
        <v>325</v>
      </c>
      <c r="B329" s="48" t="s">
        <v>999</v>
      </c>
      <c r="C329" s="117">
        <v>5.0113000000000003</v>
      </c>
      <c r="D329" s="117">
        <v>5.3132999999999999</v>
      </c>
      <c r="E329" s="117">
        <v>5.5446</v>
      </c>
      <c r="F329" s="117">
        <v>5.7071999999999994</v>
      </c>
      <c r="H329" s="129"/>
      <c r="L329" s="124"/>
      <c r="M329" s="110"/>
    </row>
    <row r="330" spans="1:13" ht="15" customHeight="1" x14ac:dyDescent="0.2">
      <c r="A330" s="59">
        <v>326</v>
      </c>
      <c r="B330" s="48" t="s">
        <v>1156</v>
      </c>
      <c r="C330" s="117">
        <v>5.0155000000000003</v>
      </c>
      <c r="D330" s="117">
        <v>5.2918000000000003</v>
      </c>
      <c r="E330" s="117">
        <v>5.5358000000000001</v>
      </c>
      <c r="F330" s="117">
        <v>5.7622</v>
      </c>
      <c r="H330" s="129"/>
      <c r="L330" s="124"/>
      <c r="M330" s="110"/>
    </row>
    <row r="331" spans="1:13" ht="15" customHeight="1" x14ac:dyDescent="0.2">
      <c r="A331" s="59">
        <v>327</v>
      </c>
      <c r="B331" s="48" t="s">
        <v>1095</v>
      </c>
      <c r="C331" s="117">
        <v>5.0578000000000003</v>
      </c>
      <c r="D331" s="117">
        <v>5.2839999999999998</v>
      </c>
      <c r="E331" s="117">
        <v>5.5116000000000005</v>
      </c>
      <c r="F331" s="117">
        <v>5.6635</v>
      </c>
      <c r="H331" s="129"/>
      <c r="L331" s="124"/>
      <c r="M331" s="110"/>
    </row>
    <row r="332" spans="1:13" ht="15" customHeight="1" x14ac:dyDescent="0.2">
      <c r="A332" s="58">
        <v>328</v>
      </c>
      <c r="B332" s="48" t="s">
        <v>1067</v>
      </c>
      <c r="C332" s="117">
        <v>5.1056000000000008</v>
      </c>
      <c r="D332" s="117">
        <v>5.2628000000000004</v>
      </c>
      <c r="E332" s="117">
        <v>5.4568000000000003</v>
      </c>
      <c r="F332" s="117">
        <v>5.6651000000000007</v>
      </c>
      <c r="H332" s="129"/>
      <c r="L332" s="124"/>
      <c r="M332" s="110"/>
    </row>
    <row r="333" spans="1:13" ht="15" customHeight="1" x14ac:dyDescent="0.2">
      <c r="A333" s="59">
        <v>329</v>
      </c>
      <c r="B333" s="48" t="s">
        <v>904</v>
      </c>
      <c r="C333" s="117">
        <v>5.0449999999999999</v>
      </c>
      <c r="D333" s="117">
        <v>5.2223999999999995</v>
      </c>
      <c r="E333" s="117">
        <v>5.4788999999999994</v>
      </c>
      <c r="F333" s="117">
        <v>5.6642999999999999</v>
      </c>
      <c r="H333" s="129"/>
      <c r="L333" s="124"/>
      <c r="M333" s="110"/>
    </row>
    <row r="334" spans="1:13" ht="15" customHeight="1" x14ac:dyDescent="0.2">
      <c r="A334" s="59">
        <v>330</v>
      </c>
      <c r="B334" s="48" t="s">
        <v>998</v>
      </c>
      <c r="C334" s="117">
        <v>5.0608999999999993</v>
      </c>
      <c r="D334" s="117">
        <v>5.2051999999999996</v>
      </c>
      <c r="E334" s="117">
        <v>5.3446999999999996</v>
      </c>
      <c r="F334" s="117">
        <v>5.5022000000000002</v>
      </c>
      <c r="H334" s="129"/>
      <c r="L334" s="124"/>
      <c r="M334" s="110"/>
    </row>
    <row r="335" spans="1:13" ht="15" customHeight="1" x14ac:dyDescent="0.2">
      <c r="A335" s="58">
        <v>331</v>
      </c>
      <c r="B335" s="48" t="s">
        <v>1214</v>
      </c>
      <c r="C335" s="117">
        <v>4.9848999999999997</v>
      </c>
      <c r="D335" s="117">
        <v>5.1608999999999998</v>
      </c>
      <c r="E335" s="117">
        <v>5.3061000000000007</v>
      </c>
      <c r="F335" s="117">
        <v>5.4898999999999996</v>
      </c>
      <c r="H335" s="129"/>
      <c r="L335" s="124"/>
      <c r="M335" s="110"/>
    </row>
    <row r="336" spans="1:13" ht="15" customHeight="1" x14ac:dyDescent="0.2">
      <c r="A336" s="59">
        <v>332</v>
      </c>
      <c r="B336" s="48" t="s">
        <v>1105</v>
      </c>
      <c r="C336" s="117">
        <v>4.9767000000000001</v>
      </c>
      <c r="D336" s="117">
        <v>5.0419</v>
      </c>
      <c r="E336" s="117">
        <v>5.1583000000000006</v>
      </c>
      <c r="F336" s="117">
        <v>5.3627000000000002</v>
      </c>
      <c r="H336" s="129"/>
      <c r="L336" s="124"/>
      <c r="M336" s="110"/>
    </row>
    <row r="337" spans="1:13" ht="15" customHeight="1" x14ac:dyDescent="0.2">
      <c r="A337" s="59">
        <v>333</v>
      </c>
      <c r="B337" s="48" t="s">
        <v>1075</v>
      </c>
      <c r="C337" s="117">
        <v>4.6177999999999999</v>
      </c>
      <c r="D337" s="117">
        <v>4.8445</v>
      </c>
      <c r="E337" s="117">
        <v>5.0053999999999998</v>
      </c>
      <c r="F337" s="117">
        <v>5.1811999999999996</v>
      </c>
      <c r="H337" s="129"/>
      <c r="L337" s="124"/>
      <c r="M337" s="110"/>
    </row>
    <row r="338" spans="1:13" ht="15" customHeight="1" x14ac:dyDescent="0.2">
      <c r="A338" s="58">
        <v>334</v>
      </c>
      <c r="B338" s="48" t="s">
        <v>1066</v>
      </c>
      <c r="C338" s="117">
        <v>4.6338999999999997</v>
      </c>
      <c r="D338" s="117">
        <v>4.8384999999999998</v>
      </c>
      <c r="E338" s="117">
        <v>4.9506000000000006</v>
      </c>
      <c r="F338" s="117">
        <v>5.0796000000000001</v>
      </c>
      <c r="H338" s="129"/>
      <c r="L338" s="124"/>
      <c r="M338" s="110"/>
    </row>
    <row r="339" spans="1:13" ht="15" customHeight="1" x14ac:dyDescent="0.2">
      <c r="A339" s="59">
        <v>335</v>
      </c>
      <c r="B339" s="48" t="s">
        <v>1050</v>
      </c>
      <c r="C339" s="117">
        <v>4.5531000000000006</v>
      </c>
      <c r="D339" s="117">
        <v>4.7508999999999997</v>
      </c>
      <c r="E339" s="117">
        <v>4.8776000000000002</v>
      </c>
      <c r="F339" s="117">
        <v>5.0439999999999996</v>
      </c>
      <c r="H339" s="129"/>
      <c r="L339" s="124"/>
      <c r="M339" s="110"/>
    </row>
    <row r="340" spans="1:13" ht="15" customHeight="1" x14ac:dyDescent="0.2">
      <c r="A340" s="59">
        <v>336</v>
      </c>
      <c r="B340" s="48" t="s">
        <v>968</v>
      </c>
      <c r="C340" s="117">
        <v>4.4688999999999997</v>
      </c>
      <c r="D340" s="117">
        <v>4.7374000000000001</v>
      </c>
      <c r="E340" s="117">
        <v>4.9131999999999998</v>
      </c>
      <c r="F340" s="117">
        <v>5.0783999999999994</v>
      </c>
      <c r="H340" s="129"/>
      <c r="L340" s="124"/>
      <c r="M340" s="110"/>
    </row>
    <row r="341" spans="1:13" ht="15" customHeight="1" x14ac:dyDescent="0.2">
      <c r="A341" s="58">
        <v>337</v>
      </c>
      <c r="B341" s="48" t="s">
        <v>1179</v>
      </c>
      <c r="C341" s="117">
        <v>4.5056000000000003</v>
      </c>
      <c r="D341" s="117">
        <v>4.6760999999999999</v>
      </c>
      <c r="E341" s="117">
        <v>4.8879999999999999</v>
      </c>
      <c r="F341" s="117">
        <v>5.0449999999999999</v>
      </c>
      <c r="H341" s="129"/>
      <c r="L341" s="124"/>
      <c r="M341" s="110"/>
    </row>
    <row r="342" spans="1:13" ht="15" customHeight="1" x14ac:dyDescent="0.2">
      <c r="A342" s="59">
        <v>338</v>
      </c>
      <c r="B342" s="48" t="s">
        <v>1059</v>
      </c>
      <c r="C342" s="117">
        <v>4.4338999999999995</v>
      </c>
      <c r="D342" s="117">
        <v>4.6715</v>
      </c>
      <c r="E342" s="117">
        <v>4.9013</v>
      </c>
      <c r="F342" s="117">
        <v>5.1311</v>
      </c>
      <c r="H342" s="129"/>
      <c r="L342" s="124"/>
      <c r="M342" s="110"/>
    </row>
    <row r="343" spans="1:13" ht="15" customHeight="1" x14ac:dyDescent="0.2">
      <c r="A343" s="59">
        <v>339</v>
      </c>
      <c r="B343" s="48" t="s">
        <v>1083</v>
      </c>
      <c r="C343" s="117">
        <v>4.4450000000000003</v>
      </c>
      <c r="D343" s="117">
        <v>4.6586999999999996</v>
      </c>
      <c r="E343" s="117">
        <v>4.8845000000000001</v>
      </c>
      <c r="F343" s="117">
        <v>5.0324999999999998</v>
      </c>
      <c r="H343" s="129"/>
      <c r="L343" s="124"/>
      <c r="M343" s="110"/>
    </row>
    <row r="344" spans="1:13" ht="15" customHeight="1" x14ac:dyDescent="0.2">
      <c r="A344" s="58">
        <v>340</v>
      </c>
      <c r="B344" s="48" t="s">
        <v>1098</v>
      </c>
      <c r="C344" s="117">
        <v>4.4486000000000008</v>
      </c>
      <c r="D344" s="117">
        <v>4.6233999999999993</v>
      </c>
      <c r="E344" s="117">
        <v>4.8593000000000002</v>
      </c>
      <c r="F344" s="117">
        <v>5.0282</v>
      </c>
      <c r="H344" s="129"/>
      <c r="L344" s="124"/>
      <c r="M344" s="110"/>
    </row>
    <row r="345" spans="1:13" ht="15" customHeight="1" x14ac:dyDescent="0.2">
      <c r="A345" s="59">
        <v>341</v>
      </c>
      <c r="B345" s="48" t="s">
        <v>1055</v>
      </c>
      <c r="C345" s="117">
        <v>4.5186000000000002</v>
      </c>
      <c r="D345" s="117">
        <v>4.5783999999999994</v>
      </c>
      <c r="E345" s="117">
        <v>4.7868000000000004</v>
      </c>
      <c r="F345" s="117">
        <v>4.9308000000000005</v>
      </c>
      <c r="H345" s="129"/>
      <c r="L345" s="124"/>
      <c r="M345" s="110"/>
    </row>
    <row r="346" spans="1:13" ht="15" customHeight="1" x14ac:dyDescent="0.2">
      <c r="A346" s="59">
        <v>342</v>
      </c>
      <c r="B346" s="48" t="s">
        <v>1136</v>
      </c>
      <c r="C346" s="117">
        <v>4.3751999999999995</v>
      </c>
      <c r="D346" s="117">
        <v>4.5768000000000004</v>
      </c>
      <c r="E346" s="117">
        <v>4.8416999999999994</v>
      </c>
      <c r="F346" s="117">
        <v>5.0818000000000003</v>
      </c>
      <c r="H346" s="129"/>
      <c r="L346" s="124"/>
      <c r="M346" s="110"/>
    </row>
    <row r="347" spans="1:13" ht="15" customHeight="1" x14ac:dyDescent="0.2">
      <c r="A347" s="58">
        <v>343</v>
      </c>
      <c r="B347" s="48" t="s">
        <v>1008</v>
      </c>
      <c r="C347" s="117">
        <v>4.4818999999999996</v>
      </c>
      <c r="D347" s="117">
        <v>4.5523999999999996</v>
      </c>
      <c r="E347" s="117">
        <v>4.6168000000000005</v>
      </c>
      <c r="F347" s="117">
        <v>4.7471999999999994</v>
      </c>
      <c r="H347" s="129"/>
      <c r="L347" s="124"/>
      <c r="M347" s="110"/>
    </row>
    <row r="348" spans="1:13" ht="15" customHeight="1" x14ac:dyDescent="0.2">
      <c r="A348" s="59">
        <v>344</v>
      </c>
      <c r="B348" s="48" t="s">
        <v>1009</v>
      </c>
      <c r="C348" s="117">
        <v>4.3606000000000007</v>
      </c>
      <c r="D348" s="117">
        <v>4.5331999999999999</v>
      </c>
      <c r="E348" s="117">
        <v>4.6611000000000002</v>
      </c>
      <c r="F348" s="117">
        <v>4.8197999999999999</v>
      </c>
      <c r="H348" s="129"/>
      <c r="L348" s="124"/>
      <c r="M348" s="110"/>
    </row>
    <row r="349" spans="1:13" ht="15" customHeight="1" x14ac:dyDescent="0.2">
      <c r="A349" s="59">
        <v>345</v>
      </c>
      <c r="B349" s="48" t="s">
        <v>786</v>
      </c>
      <c r="C349" s="117">
        <v>4.2892999999999999</v>
      </c>
      <c r="D349" s="117">
        <v>4.5116000000000005</v>
      </c>
      <c r="E349" s="117">
        <v>4.7048999999999994</v>
      </c>
      <c r="F349" s="117">
        <v>4.8711000000000002</v>
      </c>
      <c r="H349" s="129"/>
      <c r="L349" s="124"/>
      <c r="M349" s="110"/>
    </row>
    <row r="350" spans="1:13" ht="15" customHeight="1" x14ac:dyDescent="0.2">
      <c r="A350" s="58">
        <v>346</v>
      </c>
      <c r="B350" s="48" t="s">
        <v>923</v>
      </c>
      <c r="C350" s="117">
        <v>4.2593999999999994</v>
      </c>
      <c r="D350" s="117">
        <v>4.4963999999999995</v>
      </c>
      <c r="E350" s="117">
        <v>4.6704999999999997</v>
      </c>
      <c r="F350" s="117">
        <v>4.8071999999999999</v>
      </c>
      <c r="H350" s="129"/>
      <c r="L350" s="124"/>
      <c r="M350" s="110"/>
    </row>
    <row r="351" spans="1:13" ht="15" customHeight="1" x14ac:dyDescent="0.2">
      <c r="A351" s="59">
        <v>347</v>
      </c>
      <c r="B351" s="48" t="s">
        <v>1170</v>
      </c>
      <c r="C351" s="117">
        <v>4.2986000000000004</v>
      </c>
      <c r="D351" s="117">
        <v>4.4946999999999999</v>
      </c>
      <c r="E351" s="117">
        <v>4.7003000000000004</v>
      </c>
      <c r="F351" s="117">
        <v>4.8336000000000006</v>
      </c>
      <c r="H351" s="129"/>
      <c r="L351" s="124"/>
      <c r="M351" s="110"/>
    </row>
    <row r="352" spans="1:13" ht="15" customHeight="1" x14ac:dyDescent="0.2">
      <c r="A352" s="59">
        <v>348</v>
      </c>
      <c r="B352" s="48" t="s">
        <v>958</v>
      </c>
      <c r="C352" s="117">
        <v>4.3780000000000001</v>
      </c>
      <c r="D352" s="117">
        <v>4.4466000000000001</v>
      </c>
      <c r="E352" s="117">
        <v>4.6763999999999992</v>
      </c>
      <c r="F352" s="117">
        <v>4.8339999999999996</v>
      </c>
      <c r="H352" s="129"/>
      <c r="L352" s="124"/>
      <c r="M352" s="110"/>
    </row>
    <row r="353" spans="1:13" ht="15" customHeight="1" x14ac:dyDescent="0.2">
      <c r="A353" s="58">
        <v>349</v>
      </c>
      <c r="B353" s="48" t="s">
        <v>1069</v>
      </c>
      <c r="C353" s="117">
        <v>4.2356999999999996</v>
      </c>
      <c r="D353" s="117">
        <v>4.4081000000000001</v>
      </c>
      <c r="E353" s="117">
        <v>4.6006999999999998</v>
      </c>
      <c r="F353" s="117">
        <v>4.7528999999999995</v>
      </c>
      <c r="H353" s="129"/>
      <c r="L353" s="124"/>
      <c r="M353" s="110"/>
    </row>
    <row r="354" spans="1:13" ht="15" customHeight="1" x14ac:dyDescent="0.2">
      <c r="A354" s="59">
        <v>350</v>
      </c>
      <c r="B354" s="48" t="s">
        <v>810</v>
      </c>
      <c r="C354" s="117">
        <v>4.1174999999999997</v>
      </c>
      <c r="D354" s="117">
        <v>4.3146000000000004</v>
      </c>
      <c r="E354" s="117">
        <v>4.4249000000000001</v>
      </c>
      <c r="F354" s="117">
        <v>4.5312999999999999</v>
      </c>
      <c r="H354" s="129"/>
      <c r="L354" s="124"/>
      <c r="M354" s="110"/>
    </row>
    <row r="355" spans="1:13" ht="15" customHeight="1" x14ac:dyDescent="0.2">
      <c r="A355" s="59">
        <v>351</v>
      </c>
      <c r="B355" s="48" t="s">
        <v>1045</v>
      </c>
      <c r="C355" s="117">
        <v>4.2300000000000004</v>
      </c>
      <c r="D355" s="117">
        <v>4.3073000000000006</v>
      </c>
      <c r="E355" s="117">
        <v>4.452</v>
      </c>
      <c r="F355" s="117">
        <v>4.5746000000000002</v>
      </c>
      <c r="H355" s="129"/>
      <c r="L355" s="124"/>
      <c r="M355" s="110"/>
    </row>
    <row r="356" spans="1:13" ht="15" customHeight="1" x14ac:dyDescent="0.2">
      <c r="A356" s="58">
        <v>352</v>
      </c>
      <c r="B356" s="48" t="s">
        <v>940</v>
      </c>
      <c r="C356" s="117">
        <v>4.1020000000000003</v>
      </c>
      <c r="D356" s="117">
        <v>4.2862999999999998</v>
      </c>
      <c r="E356" s="117">
        <v>4.4381000000000004</v>
      </c>
      <c r="F356" s="117">
        <v>4.5839999999999996</v>
      </c>
      <c r="H356" s="129"/>
      <c r="L356" s="124"/>
      <c r="M356" s="110"/>
    </row>
    <row r="357" spans="1:13" ht="15" customHeight="1" x14ac:dyDescent="0.2">
      <c r="A357" s="59">
        <v>353</v>
      </c>
      <c r="B357" s="48" t="s">
        <v>898</v>
      </c>
      <c r="C357" s="117">
        <v>4.0016999999999996</v>
      </c>
      <c r="D357" s="117">
        <v>4.2566000000000006</v>
      </c>
      <c r="E357" s="117">
        <v>4.4233000000000002</v>
      </c>
      <c r="F357" s="117">
        <v>4.5811000000000002</v>
      </c>
      <c r="H357" s="129"/>
      <c r="L357" s="124"/>
      <c r="M357" s="110"/>
    </row>
    <row r="358" spans="1:13" ht="15" customHeight="1" x14ac:dyDescent="0.2">
      <c r="A358" s="59">
        <v>354</v>
      </c>
      <c r="B358" s="48" t="s">
        <v>1123</v>
      </c>
      <c r="C358" s="117">
        <v>4.0693000000000001</v>
      </c>
      <c r="D358" s="117">
        <v>4.1947000000000001</v>
      </c>
      <c r="E358" s="117">
        <v>4.3701000000000008</v>
      </c>
      <c r="F358" s="117">
        <v>4.4995000000000003</v>
      </c>
      <c r="H358" s="129"/>
      <c r="L358" s="124"/>
      <c r="M358" s="110"/>
    </row>
    <row r="359" spans="1:13" ht="15" customHeight="1" x14ac:dyDescent="0.2">
      <c r="A359" s="58">
        <v>355</v>
      </c>
      <c r="B359" s="48" t="s">
        <v>933</v>
      </c>
      <c r="C359" s="117">
        <v>4.0423</v>
      </c>
      <c r="D359" s="117">
        <v>4.1906999999999996</v>
      </c>
      <c r="E359" s="117">
        <v>4.3452999999999999</v>
      </c>
      <c r="F359" s="117">
        <v>4.5110000000000001</v>
      </c>
      <c r="H359" s="129"/>
      <c r="L359" s="124"/>
      <c r="M359" s="110"/>
    </row>
    <row r="360" spans="1:13" ht="15" customHeight="1" x14ac:dyDescent="0.2">
      <c r="A360" s="59">
        <v>356</v>
      </c>
      <c r="B360" s="48" t="s">
        <v>1172</v>
      </c>
      <c r="C360" s="117">
        <v>4.0785</v>
      </c>
      <c r="D360" s="117">
        <v>4.1627999999999998</v>
      </c>
      <c r="E360" s="117">
        <v>4.3056000000000001</v>
      </c>
      <c r="F360" s="117">
        <v>4.5091000000000001</v>
      </c>
      <c r="H360" s="129"/>
      <c r="L360" s="124"/>
      <c r="M360" s="110"/>
    </row>
    <row r="361" spans="1:13" ht="15" customHeight="1" x14ac:dyDescent="0.2">
      <c r="A361" s="59">
        <v>357</v>
      </c>
      <c r="B361" s="48" t="s">
        <v>1150</v>
      </c>
      <c r="C361" s="117">
        <v>4.0045999999999999</v>
      </c>
      <c r="D361" s="117">
        <v>4.1038999999999994</v>
      </c>
      <c r="E361" s="117">
        <v>4.2549999999999999</v>
      </c>
      <c r="F361" s="117">
        <v>4.3643000000000001</v>
      </c>
      <c r="H361" s="129"/>
      <c r="L361" s="124"/>
      <c r="M361" s="110"/>
    </row>
    <row r="362" spans="1:13" ht="15" customHeight="1" x14ac:dyDescent="0.2">
      <c r="A362" s="58">
        <v>358</v>
      </c>
      <c r="B362" s="48" t="s">
        <v>1081</v>
      </c>
      <c r="C362" s="134">
        <v>3.8856999999999999</v>
      </c>
      <c r="D362" s="134">
        <v>4.0876999999999999</v>
      </c>
      <c r="E362" s="134">
        <v>4.1738999999999997</v>
      </c>
      <c r="F362" s="134">
        <v>4.2930000000000001</v>
      </c>
      <c r="H362" s="129"/>
      <c r="L362" s="124"/>
      <c r="M362" s="110"/>
    </row>
    <row r="363" spans="1:13" ht="15" customHeight="1" x14ac:dyDescent="0.2">
      <c r="A363" s="59">
        <v>359</v>
      </c>
      <c r="B363" s="48" t="s">
        <v>1185</v>
      </c>
      <c r="C363" s="134">
        <v>3.9361999999999999</v>
      </c>
      <c r="D363" s="134">
        <v>4.0781999999999998</v>
      </c>
      <c r="E363" s="102">
        <v>4.2426000000000004</v>
      </c>
      <c r="F363" s="134">
        <v>4.3887999999999998</v>
      </c>
      <c r="H363" s="129"/>
      <c r="L363" s="124"/>
      <c r="M363" s="110"/>
    </row>
    <row r="364" spans="1:13" ht="15" customHeight="1" x14ac:dyDescent="0.2">
      <c r="A364" s="59">
        <v>360</v>
      </c>
      <c r="B364" s="48" t="s">
        <v>907</v>
      </c>
      <c r="C364" s="117">
        <v>3.9503000000000004</v>
      </c>
      <c r="D364" s="117">
        <v>4.0755999999999997</v>
      </c>
      <c r="E364" s="117">
        <v>4.1903999999999995</v>
      </c>
      <c r="F364" s="117">
        <v>4.3221000000000007</v>
      </c>
      <c r="H364" s="129"/>
      <c r="L364" s="124"/>
      <c r="M364" s="110"/>
    </row>
    <row r="365" spans="1:13" ht="15" customHeight="1" x14ac:dyDescent="0.2">
      <c r="A365" s="58">
        <v>361</v>
      </c>
      <c r="B365" s="48" t="s">
        <v>1087</v>
      </c>
      <c r="C365" s="117">
        <v>3.9235000000000002</v>
      </c>
      <c r="D365" s="117">
        <v>4.0720000000000001</v>
      </c>
      <c r="E365" s="117">
        <v>4.1553000000000004</v>
      </c>
      <c r="F365" s="117">
        <v>4.2716000000000003</v>
      </c>
      <c r="H365" s="129"/>
      <c r="L365" s="124"/>
      <c r="M365" s="110"/>
    </row>
    <row r="366" spans="1:13" ht="15" customHeight="1" x14ac:dyDescent="0.2">
      <c r="A366" s="59">
        <v>362</v>
      </c>
      <c r="B366" s="48" t="s">
        <v>1019</v>
      </c>
      <c r="C366" s="117">
        <v>3.9066999999999998</v>
      </c>
      <c r="D366" s="117">
        <v>4.0232999999999999</v>
      </c>
      <c r="E366" s="117">
        <v>4.1512000000000002</v>
      </c>
      <c r="F366" s="117">
        <v>4.3081000000000005</v>
      </c>
      <c r="H366" s="129"/>
      <c r="L366" s="124"/>
      <c r="M366" s="110"/>
    </row>
    <row r="367" spans="1:13" ht="15" customHeight="1" x14ac:dyDescent="0.2">
      <c r="A367" s="59">
        <v>363</v>
      </c>
      <c r="B367" s="48" t="s">
        <v>1100</v>
      </c>
      <c r="C367" s="117">
        <v>3.8706</v>
      </c>
      <c r="D367" s="117">
        <v>3.9464000000000001</v>
      </c>
      <c r="E367" s="117">
        <v>4.0415000000000001</v>
      </c>
      <c r="F367" s="117">
        <v>4.1386000000000003</v>
      </c>
      <c r="H367" s="129"/>
      <c r="L367" s="124"/>
      <c r="M367" s="110"/>
    </row>
    <row r="368" spans="1:13" x14ac:dyDescent="0.2">
      <c r="A368" s="58">
        <v>364</v>
      </c>
      <c r="B368" s="48" t="s">
        <v>948</v>
      </c>
      <c r="C368" s="117">
        <v>3.5609999999999999</v>
      </c>
      <c r="D368" s="117">
        <v>3.6791</v>
      </c>
      <c r="E368" s="117">
        <v>3.8673999999999999</v>
      </c>
      <c r="F368" s="117">
        <v>4.024</v>
      </c>
      <c r="H368" s="129"/>
      <c r="L368" s="124"/>
      <c r="M368" s="110"/>
    </row>
    <row r="369" spans="1:13" x14ac:dyDescent="0.2">
      <c r="A369" s="59">
        <v>365</v>
      </c>
      <c r="B369" s="48" t="s">
        <v>1027</v>
      </c>
      <c r="C369" s="117">
        <v>3.5188999999999999</v>
      </c>
      <c r="D369" s="117">
        <v>3.6526999999999998</v>
      </c>
      <c r="E369" s="117">
        <v>3.8184</v>
      </c>
      <c r="F369" s="117">
        <v>3.9720999999999997</v>
      </c>
      <c r="H369" s="129"/>
      <c r="L369" s="124"/>
      <c r="M369" s="110"/>
    </row>
    <row r="370" spans="1:13" x14ac:dyDescent="0.2">
      <c r="A370" s="59">
        <v>366</v>
      </c>
      <c r="B370" s="48" t="s">
        <v>1006</v>
      </c>
      <c r="C370" s="117">
        <v>3.5082</v>
      </c>
      <c r="D370" s="117">
        <v>3.6478999999999999</v>
      </c>
      <c r="E370" s="117">
        <v>3.8118000000000003</v>
      </c>
      <c r="F370" s="117">
        <v>3.9516999999999998</v>
      </c>
      <c r="H370" s="129"/>
      <c r="L370" s="124"/>
      <c r="M370" s="110"/>
    </row>
    <row r="371" spans="1:13" x14ac:dyDescent="0.2">
      <c r="A371" s="58">
        <v>367</v>
      </c>
      <c r="B371" s="48" t="s">
        <v>989</v>
      </c>
      <c r="C371" s="117">
        <v>3.5074000000000001</v>
      </c>
      <c r="D371" s="117">
        <v>3.5764999999999998</v>
      </c>
      <c r="E371" s="117">
        <v>3.6693000000000002</v>
      </c>
      <c r="F371" s="117">
        <v>3.7738</v>
      </c>
      <c r="H371" s="129"/>
      <c r="L371" s="124"/>
      <c r="M371" s="110"/>
    </row>
    <row r="372" spans="1:13" x14ac:dyDescent="0.2">
      <c r="A372" s="59">
        <v>368</v>
      </c>
      <c r="B372" s="48" t="s">
        <v>1013</v>
      </c>
      <c r="C372" s="117">
        <v>3.4126999999999996</v>
      </c>
      <c r="D372" s="117">
        <v>3.5131000000000001</v>
      </c>
      <c r="E372" s="117">
        <v>3.6574</v>
      </c>
      <c r="F372" s="117">
        <v>3.7803</v>
      </c>
      <c r="H372" s="129"/>
      <c r="L372" s="124"/>
      <c r="M372" s="110"/>
    </row>
    <row r="373" spans="1:13" x14ac:dyDescent="0.2">
      <c r="A373" s="59">
        <v>369</v>
      </c>
      <c r="B373" s="48" t="s">
        <v>921</v>
      </c>
      <c r="C373" s="117">
        <v>3.2565999999999997</v>
      </c>
      <c r="D373" s="117">
        <v>3.3919999999999999</v>
      </c>
      <c r="E373" s="117">
        <v>3.4988000000000001</v>
      </c>
      <c r="F373" s="117">
        <v>3.5839000000000003</v>
      </c>
      <c r="H373" s="129"/>
      <c r="L373" s="124"/>
      <c r="M373" s="110"/>
    </row>
    <row r="374" spans="1:13" x14ac:dyDescent="0.2">
      <c r="A374" s="58">
        <v>370</v>
      </c>
      <c r="B374" s="48" t="s">
        <v>799</v>
      </c>
      <c r="C374" s="117">
        <v>3.2665999999999999</v>
      </c>
      <c r="D374" s="117">
        <v>3.3706999999999998</v>
      </c>
      <c r="E374" s="117">
        <v>3.4725000000000001</v>
      </c>
      <c r="F374" s="117">
        <v>3.5476999999999999</v>
      </c>
      <c r="H374" s="129"/>
      <c r="L374" s="124"/>
      <c r="M374" s="110"/>
    </row>
    <row r="375" spans="1:13" x14ac:dyDescent="0.2">
      <c r="A375" s="59">
        <v>371</v>
      </c>
      <c r="B375" s="48" t="s">
        <v>1029</v>
      </c>
      <c r="C375" s="117">
        <v>3.1840999999999999</v>
      </c>
      <c r="D375" s="117">
        <v>3.2885</v>
      </c>
      <c r="E375" s="117">
        <v>3.3975999999999997</v>
      </c>
      <c r="F375" s="117">
        <v>3.5095000000000001</v>
      </c>
      <c r="H375" s="129"/>
      <c r="L375" s="124"/>
      <c r="M375" s="110"/>
    </row>
    <row r="376" spans="1:13" x14ac:dyDescent="0.2">
      <c r="A376" s="59">
        <v>372</v>
      </c>
      <c r="B376" s="48" t="s">
        <v>1028</v>
      </c>
      <c r="C376" s="117">
        <v>3.15</v>
      </c>
      <c r="D376" s="117">
        <v>3.2477</v>
      </c>
      <c r="E376" s="117">
        <v>3.3998000000000004</v>
      </c>
      <c r="F376" s="117">
        <v>3.5616999999999996</v>
      </c>
      <c r="H376" s="129"/>
      <c r="L376" s="124"/>
      <c r="M376" s="110"/>
    </row>
    <row r="377" spans="1:13" x14ac:dyDescent="0.2">
      <c r="A377" s="58">
        <v>373</v>
      </c>
      <c r="B377" s="48" t="s">
        <v>1206</v>
      </c>
      <c r="C377" s="117">
        <v>2.9984000000000002</v>
      </c>
      <c r="D377" s="117">
        <v>3.1640999999999999</v>
      </c>
      <c r="E377" s="117">
        <v>3.3344</v>
      </c>
      <c r="F377" s="117">
        <v>3.4483000000000001</v>
      </c>
      <c r="H377" s="129"/>
      <c r="L377" s="124"/>
      <c r="M377" s="110"/>
    </row>
    <row r="378" spans="1:13" x14ac:dyDescent="0.2">
      <c r="A378" s="59">
        <v>374</v>
      </c>
      <c r="B378" s="48" t="s">
        <v>1127</v>
      </c>
      <c r="C378" s="117">
        <v>3.0464000000000002</v>
      </c>
      <c r="D378" s="117">
        <v>3.1178000000000003</v>
      </c>
      <c r="E378" s="117">
        <v>3.1579999999999999</v>
      </c>
      <c r="F378" s="117">
        <v>3.2490000000000001</v>
      </c>
      <c r="H378" s="129"/>
      <c r="L378" s="124"/>
      <c r="M378" s="110"/>
    </row>
    <row r="379" spans="1:13" x14ac:dyDescent="0.2">
      <c r="A379" s="59">
        <v>375</v>
      </c>
      <c r="B379" s="48" t="s">
        <v>1003</v>
      </c>
      <c r="C379" s="117">
        <v>3.0030999999999999</v>
      </c>
      <c r="D379" s="117">
        <v>3.0960000000000001</v>
      </c>
      <c r="E379" s="117">
        <v>3.2054999999999998</v>
      </c>
      <c r="F379" s="117">
        <v>3.2978000000000001</v>
      </c>
      <c r="H379" s="129"/>
      <c r="L379" s="124"/>
      <c r="M379" s="110"/>
    </row>
    <row r="380" spans="1:13" x14ac:dyDescent="0.2">
      <c r="A380" s="58">
        <v>376</v>
      </c>
      <c r="B380" s="48" t="s">
        <v>1190</v>
      </c>
      <c r="C380" s="117">
        <v>2.8391999999999999</v>
      </c>
      <c r="D380" s="117">
        <v>3.0616999999999996</v>
      </c>
      <c r="E380" s="117">
        <v>3.2618</v>
      </c>
      <c r="F380" s="117">
        <v>3.4805999999999999</v>
      </c>
      <c r="H380" s="129"/>
      <c r="L380" s="124"/>
      <c r="M380" s="110"/>
    </row>
    <row r="381" spans="1:13" x14ac:dyDescent="0.2">
      <c r="A381" s="59">
        <v>377</v>
      </c>
      <c r="B381" s="48" t="s">
        <v>971</v>
      </c>
      <c r="C381" s="117">
        <v>2.9318</v>
      </c>
      <c r="D381" s="117">
        <v>2.9773000000000001</v>
      </c>
      <c r="E381" s="117">
        <v>3.0668000000000002</v>
      </c>
      <c r="F381" s="117">
        <v>3.1718999999999999</v>
      </c>
      <c r="H381" s="129"/>
      <c r="L381" s="124"/>
      <c r="M381" s="110"/>
    </row>
    <row r="382" spans="1:13" x14ac:dyDescent="0.2">
      <c r="A382" s="59">
        <v>378</v>
      </c>
      <c r="B382" s="48" t="s">
        <v>1130</v>
      </c>
      <c r="C382" s="117">
        <v>2.8396999999999997</v>
      </c>
      <c r="D382" s="117">
        <v>2.9516</v>
      </c>
      <c r="E382" s="117">
        <v>3.0994999999999999</v>
      </c>
      <c r="F382" s="117">
        <v>3.2416</v>
      </c>
      <c r="H382" s="129"/>
      <c r="L382" s="124"/>
      <c r="M382" s="110"/>
    </row>
    <row r="383" spans="1:13" x14ac:dyDescent="0.2">
      <c r="A383" s="58">
        <v>379</v>
      </c>
      <c r="B383" s="48" t="s">
        <v>819</v>
      </c>
      <c r="C383" s="117">
        <v>2.5442</v>
      </c>
      <c r="D383" s="117">
        <v>2.6234000000000002</v>
      </c>
      <c r="E383" s="117">
        <v>2.7054</v>
      </c>
      <c r="F383" s="117">
        <v>2.7938000000000001</v>
      </c>
      <c r="H383" s="129"/>
      <c r="L383" s="124"/>
      <c r="M383" s="110"/>
    </row>
    <row r="384" spans="1:13" x14ac:dyDescent="0.2">
      <c r="A384" s="59">
        <v>380</v>
      </c>
      <c r="B384" s="48" t="s">
        <v>1012</v>
      </c>
      <c r="C384" s="117">
        <v>2.3723000000000001</v>
      </c>
      <c r="D384" s="117">
        <v>2.5233000000000003</v>
      </c>
      <c r="E384" s="117">
        <v>2.6539999999999999</v>
      </c>
      <c r="F384" s="117">
        <v>2.7573000000000003</v>
      </c>
      <c r="H384" s="129"/>
      <c r="L384" s="124"/>
      <c r="M384" s="110"/>
    </row>
    <row r="385" spans="1:13" x14ac:dyDescent="0.2">
      <c r="A385" s="59">
        <v>381</v>
      </c>
      <c r="B385" s="48" t="s">
        <v>1168</v>
      </c>
      <c r="C385" s="117">
        <v>2.1161999999999996</v>
      </c>
      <c r="D385" s="117">
        <v>2.1894</v>
      </c>
      <c r="E385" s="117">
        <v>2.2836999999999996</v>
      </c>
      <c r="F385" s="117">
        <v>2.3846999999999996</v>
      </c>
      <c r="H385" s="129"/>
      <c r="L385" s="124"/>
      <c r="M385" s="110"/>
    </row>
  </sheetData>
  <sortState ref="A5:F385">
    <sortCondition descending="1" ref="D5:D385"/>
  </sortState>
  <mergeCells count="2">
    <mergeCell ref="A1:F1"/>
    <mergeCell ref="A2:F2"/>
  </mergeCells>
  <hyperlinks>
    <hyperlink ref="I1" location="Contents!A1" tooltip="Contents" display="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8"/>
  <sheetViews>
    <sheetView showGridLines="0" workbookViewId="0">
      <selection activeCell="B14" sqref="B14"/>
    </sheetView>
  </sheetViews>
  <sheetFormatPr baseColWidth="10" defaultColWidth="8.83203125" defaultRowHeight="15" x14ac:dyDescent="0.2"/>
  <cols>
    <col min="1" max="1" width="11.6640625" style="2" customWidth="1"/>
    <col min="2" max="2" width="55.83203125" style="1" bestFit="1" customWidth="1"/>
    <col min="3" max="3" width="11.5" style="1" bestFit="1" customWidth="1"/>
    <col min="4" max="4" width="1.6640625" style="1" customWidth="1"/>
    <col min="5" max="6" width="9.1640625" style="6" customWidth="1"/>
    <col min="7" max="8" width="8.83203125" style="6"/>
    <col min="9" max="253" width="8.83203125" style="1"/>
    <col min="254" max="254" width="9.6640625" style="1" customWidth="1"/>
    <col min="255" max="255" width="11.6640625" style="1" customWidth="1"/>
    <col min="256" max="256" width="55.83203125" style="1" bestFit="1" customWidth="1"/>
    <col min="257" max="258" width="9.6640625" style="1" customWidth="1"/>
    <col min="259" max="509" width="8.83203125" style="1"/>
    <col min="510" max="510" width="9.6640625" style="1" customWidth="1"/>
    <col min="511" max="511" width="11.6640625" style="1" customWidth="1"/>
    <col min="512" max="512" width="55.83203125" style="1" bestFit="1" customWidth="1"/>
    <col min="513" max="514" width="9.6640625" style="1" customWidth="1"/>
    <col min="515" max="765" width="8.83203125" style="1"/>
    <col min="766" max="766" width="9.6640625" style="1" customWidth="1"/>
    <col min="767" max="767" width="11.6640625" style="1" customWidth="1"/>
    <col min="768" max="768" width="55.83203125" style="1" bestFit="1" customWidth="1"/>
    <col min="769" max="770" width="9.6640625" style="1" customWidth="1"/>
    <col min="771" max="1021" width="8.83203125" style="1"/>
    <col min="1022" max="1022" width="9.6640625" style="1" customWidth="1"/>
    <col min="1023" max="1023" width="11.6640625" style="1" customWidth="1"/>
    <col min="1024" max="1024" width="55.83203125" style="1" bestFit="1" customWidth="1"/>
    <col min="1025" max="1026" width="9.6640625" style="1" customWidth="1"/>
    <col min="1027" max="1277" width="8.83203125" style="1"/>
    <col min="1278" max="1278" width="9.6640625" style="1" customWidth="1"/>
    <col min="1279" max="1279" width="11.6640625" style="1" customWidth="1"/>
    <col min="1280" max="1280" width="55.83203125" style="1" bestFit="1" customWidth="1"/>
    <col min="1281" max="1282" width="9.6640625" style="1" customWidth="1"/>
    <col min="1283" max="1533" width="8.83203125" style="1"/>
    <col min="1534" max="1534" width="9.6640625" style="1" customWidth="1"/>
    <col min="1535" max="1535" width="11.6640625" style="1" customWidth="1"/>
    <col min="1536" max="1536" width="55.83203125" style="1" bestFit="1" customWidth="1"/>
    <col min="1537" max="1538" width="9.6640625" style="1" customWidth="1"/>
    <col min="1539" max="1789" width="8.83203125" style="1"/>
    <col min="1790" max="1790" width="9.6640625" style="1" customWidth="1"/>
    <col min="1791" max="1791" width="11.6640625" style="1" customWidth="1"/>
    <col min="1792" max="1792" width="55.83203125" style="1" bestFit="1" customWidth="1"/>
    <col min="1793" max="1794" width="9.6640625" style="1" customWidth="1"/>
    <col min="1795" max="2045" width="8.83203125" style="1"/>
    <col min="2046" max="2046" width="9.6640625" style="1" customWidth="1"/>
    <col min="2047" max="2047" width="11.6640625" style="1" customWidth="1"/>
    <col min="2048" max="2048" width="55.83203125" style="1" bestFit="1" customWidth="1"/>
    <col min="2049" max="2050" width="9.6640625" style="1" customWidth="1"/>
    <col min="2051" max="2301" width="8.83203125" style="1"/>
    <col min="2302" max="2302" width="9.6640625" style="1" customWidth="1"/>
    <col min="2303" max="2303" width="11.6640625" style="1" customWidth="1"/>
    <col min="2304" max="2304" width="55.83203125" style="1" bestFit="1" customWidth="1"/>
    <col min="2305" max="2306" width="9.6640625" style="1" customWidth="1"/>
    <col min="2307" max="2557" width="8.83203125" style="1"/>
    <col min="2558" max="2558" width="9.6640625" style="1" customWidth="1"/>
    <col min="2559" max="2559" width="11.6640625" style="1" customWidth="1"/>
    <col min="2560" max="2560" width="55.83203125" style="1" bestFit="1" customWidth="1"/>
    <col min="2561" max="2562" width="9.6640625" style="1" customWidth="1"/>
    <col min="2563" max="2813" width="8.83203125" style="1"/>
    <col min="2814" max="2814" width="9.6640625" style="1" customWidth="1"/>
    <col min="2815" max="2815" width="11.6640625" style="1" customWidth="1"/>
    <col min="2816" max="2816" width="55.83203125" style="1" bestFit="1" customWidth="1"/>
    <col min="2817" max="2818" width="9.6640625" style="1" customWidth="1"/>
    <col min="2819" max="3069" width="8.83203125" style="1"/>
    <col min="3070" max="3070" width="9.6640625" style="1" customWidth="1"/>
    <col min="3071" max="3071" width="11.6640625" style="1" customWidth="1"/>
    <col min="3072" max="3072" width="55.83203125" style="1" bestFit="1" customWidth="1"/>
    <col min="3073" max="3074" width="9.6640625" style="1" customWidth="1"/>
    <col min="3075" max="3325" width="8.83203125" style="1"/>
    <col min="3326" max="3326" width="9.6640625" style="1" customWidth="1"/>
    <col min="3327" max="3327" width="11.6640625" style="1" customWidth="1"/>
    <col min="3328" max="3328" width="55.83203125" style="1" bestFit="1" customWidth="1"/>
    <col min="3329" max="3330" width="9.6640625" style="1" customWidth="1"/>
    <col min="3331" max="3581" width="8.83203125" style="1"/>
    <col min="3582" max="3582" width="9.6640625" style="1" customWidth="1"/>
    <col min="3583" max="3583" width="11.6640625" style="1" customWidth="1"/>
    <col min="3584" max="3584" width="55.83203125" style="1" bestFit="1" customWidth="1"/>
    <col min="3585" max="3586" width="9.6640625" style="1" customWidth="1"/>
    <col min="3587" max="3837" width="8.83203125" style="1"/>
    <col min="3838" max="3838" width="9.6640625" style="1" customWidth="1"/>
    <col min="3839" max="3839" width="11.6640625" style="1" customWidth="1"/>
    <col min="3840" max="3840" width="55.83203125" style="1" bestFit="1" customWidth="1"/>
    <col min="3841" max="3842" width="9.6640625" style="1" customWidth="1"/>
    <col min="3843" max="4093" width="8.83203125" style="1"/>
    <col min="4094" max="4094" width="9.6640625" style="1" customWidth="1"/>
    <col min="4095" max="4095" width="11.6640625" style="1" customWidth="1"/>
    <col min="4096" max="4096" width="55.83203125" style="1" bestFit="1" customWidth="1"/>
    <col min="4097" max="4098" width="9.6640625" style="1" customWidth="1"/>
    <col min="4099" max="4349" width="8.83203125" style="1"/>
    <col min="4350" max="4350" width="9.6640625" style="1" customWidth="1"/>
    <col min="4351" max="4351" width="11.6640625" style="1" customWidth="1"/>
    <col min="4352" max="4352" width="55.83203125" style="1" bestFit="1" customWidth="1"/>
    <col min="4353" max="4354" width="9.6640625" style="1" customWidth="1"/>
    <col min="4355" max="4605" width="8.83203125" style="1"/>
    <col min="4606" max="4606" width="9.6640625" style="1" customWidth="1"/>
    <col min="4607" max="4607" width="11.6640625" style="1" customWidth="1"/>
    <col min="4608" max="4608" width="55.83203125" style="1" bestFit="1" customWidth="1"/>
    <col min="4609" max="4610" width="9.6640625" style="1" customWidth="1"/>
    <col min="4611" max="4861" width="8.83203125" style="1"/>
    <col min="4862" max="4862" width="9.6640625" style="1" customWidth="1"/>
    <col min="4863" max="4863" width="11.6640625" style="1" customWidth="1"/>
    <col min="4864" max="4864" width="55.83203125" style="1" bestFit="1" customWidth="1"/>
    <col min="4865" max="4866" width="9.6640625" style="1" customWidth="1"/>
    <col min="4867" max="5117" width="8.83203125" style="1"/>
    <col min="5118" max="5118" width="9.6640625" style="1" customWidth="1"/>
    <col min="5119" max="5119" width="11.6640625" style="1" customWidth="1"/>
    <col min="5120" max="5120" width="55.83203125" style="1" bestFit="1" customWidth="1"/>
    <col min="5121" max="5122" width="9.6640625" style="1" customWidth="1"/>
    <col min="5123" max="5373" width="8.83203125" style="1"/>
    <col min="5374" max="5374" width="9.6640625" style="1" customWidth="1"/>
    <col min="5375" max="5375" width="11.6640625" style="1" customWidth="1"/>
    <col min="5376" max="5376" width="55.83203125" style="1" bestFit="1" customWidth="1"/>
    <col min="5377" max="5378" width="9.6640625" style="1" customWidth="1"/>
    <col min="5379" max="5629" width="8.83203125" style="1"/>
    <col min="5630" max="5630" width="9.6640625" style="1" customWidth="1"/>
    <col min="5631" max="5631" width="11.6640625" style="1" customWidth="1"/>
    <col min="5632" max="5632" width="55.83203125" style="1" bestFit="1" customWidth="1"/>
    <col min="5633" max="5634" width="9.6640625" style="1" customWidth="1"/>
    <col min="5635" max="5885" width="8.83203125" style="1"/>
    <col min="5886" max="5886" width="9.6640625" style="1" customWidth="1"/>
    <col min="5887" max="5887" width="11.6640625" style="1" customWidth="1"/>
    <col min="5888" max="5888" width="55.83203125" style="1" bestFit="1" customWidth="1"/>
    <col min="5889" max="5890" width="9.6640625" style="1" customWidth="1"/>
    <col min="5891" max="6141" width="8.83203125" style="1"/>
    <col min="6142" max="6142" width="9.6640625" style="1" customWidth="1"/>
    <col min="6143" max="6143" width="11.6640625" style="1" customWidth="1"/>
    <col min="6144" max="6144" width="55.83203125" style="1" bestFit="1" customWidth="1"/>
    <col min="6145" max="6146" width="9.6640625" style="1" customWidth="1"/>
    <col min="6147" max="6397" width="8.83203125" style="1"/>
    <col min="6398" max="6398" width="9.6640625" style="1" customWidth="1"/>
    <col min="6399" max="6399" width="11.6640625" style="1" customWidth="1"/>
    <col min="6400" max="6400" width="55.83203125" style="1" bestFit="1" customWidth="1"/>
    <col min="6401" max="6402" width="9.6640625" style="1" customWidth="1"/>
    <col min="6403" max="6653" width="8.83203125" style="1"/>
    <col min="6654" max="6654" width="9.6640625" style="1" customWidth="1"/>
    <col min="6655" max="6655" width="11.6640625" style="1" customWidth="1"/>
    <col min="6656" max="6656" width="55.83203125" style="1" bestFit="1" customWidth="1"/>
    <col min="6657" max="6658" width="9.6640625" style="1" customWidth="1"/>
    <col min="6659" max="6909" width="8.83203125" style="1"/>
    <col min="6910" max="6910" width="9.6640625" style="1" customWidth="1"/>
    <col min="6911" max="6911" width="11.6640625" style="1" customWidth="1"/>
    <col min="6912" max="6912" width="55.83203125" style="1" bestFit="1" customWidth="1"/>
    <col min="6913" max="6914" width="9.6640625" style="1" customWidth="1"/>
    <col min="6915" max="7165" width="8.83203125" style="1"/>
    <col min="7166" max="7166" width="9.6640625" style="1" customWidth="1"/>
    <col min="7167" max="7167" width="11.6640625" style="1" customWidth="1"/>
    <col min="7168" max="7168" width="55.83203125" style="1" bestFit="1" customWidth="1"/>
    <col min="7169" max="7170" width="9.6640625" style="1" customWidth="1"/>
    <col min="7171" max="7421" width="8.83203125" style="1"/>
    <col min="7422" max="7422" width="9.6640625" style="1" customWidth="1"/>
    <col min="7423" max="7423" width="11.6640625" style="1" customWidth="1"/>
    <col min="7424" max="7424" width="55.83203125" style="1" bestFit="1" customWidth="1"/>
    <col min="7425" max="7426" width="9.6640625" style="1" customWidth="1"/>
    <col min="7427" max="7677" width="8.83203125" style="1"/>
    <col min="7678" max="7678" width="9.6640625" style="1" customWidth="1"/>
    <col min="7679" max="7679" width="11.6640625" style="1" customWidth="1"/>
    <col min="7680" max="7680" width="55.83203125" style="1" bestFit="1" customWidth="1"/>
    <col min="7681" max="7682" width="9.6640625" style="1" customWidth="1"/>
    <col min="7683" max="7933" width="8.83203125" style="1"/>
    <col min="7934" max="7934" width="9.6640625" style="1" customWidth="1"/>
    <col min="7935" max="7935" width="11.6640625" style="1" customWidth="1"/>
    <col min="7936" max="7936" width="55.83203125" style="1" bestFit="1" customWidth="1"/>
    <col min="7937" max="7938" width="9.6640625" style="1" customWidth="1"/>
    <col min="7939" max="8189" width="8.83203125" style="1"/>
    <col min="8190" max="8190" width="9.6640625" style="1" customWidth="1"/>
    <col min="8191" max="8191" width="11.6640625" style="1" customWidth="1"/>
    <col min="8192" max="8192" width="55.83203125" style="1" bestFit="1" customWidth="1"/>
    <col min="8193" max="8194" width="9.6640625" style="1" customWidth="1"/>
    <col min="8195" max="8445" width="8.83203125" style="1"/>
    <col min="8446" max="8446" width="9.6640625" style="1" customWidth="1"/>
    <col min="8447" max="8447" width="11.6640625" style="1" customWidth="1"/>
    <col min="8448" max="8448" width="55.83203125" style="1" bestFit="1" customWidth="1"/>
    <col min="8449" max="8450" width="9.6640625" style="1" customWidth="1"/>
    <col min="8451" max="8701" width="8.83203125" style="1"/>
    <col min="8702" max="8702" width="9.6640625" style="1" customWidth="1"/>
    <col min="8703" max="8703" width="11.6640625" style="1" customWidth="1"/>
    <col min="8704" max="8704" width="55.83203125" style="1" bestFit="1" customWidth="1"/>
    <col min="8705" max="8706" width="9.6640625" style="1" customWidth="1"/>
    <col min="8707" max="8957" width="8.83203125" style="1"/>
    <col min="8958" max="8958" width="9.6640625" style="1" customWidth="1"/>
    <col min="8959" max="8959" width="11.6640625" style="1" customWidth="1"/>
    <col min="8960" max="8960" width="55.83203125" style="1" bestFit="1" customWidth="1"/>
    <col min="8961" max="8962" width="9.6640625" style="1" customWidth="1"/>
    <col min="8963" max="9213" width="8.83203125" style="1"/>
    <col min="9214" max="9214" width="9.6640625" style="1" customWidth="1"/>
    <col min="9215" max="9215" width="11.6640625" style="1" customWidth="1"/>
    <col min="9216" max="9216" width="55.83203125" style="1" bestFit="1" customWidth="1"/>
    <col min="9217" max="9218" width="9.6640625" style="1" customWidth="1"/>
    <col min="9219" max="9469" width="8.83203125" style="1"/>
    <col min="9470" max="9470" width="9.6640625" style="1" customWidth="1"/>
    <col min="9471" max="9471" width="11.6640625" style="1" customWidth="1"/>
    <col min="9472" max="9472" width="55.83203125" style="1" bestFit="1" customWidth="1"/>
    <col min="9473" max="9474" width="9.6640625" style="1" customWidth="1"/>
    <col min="9475" max="9725" width="8.83203125" style="1"/>
    <col min="9726" max="9726" width="9.6640625" style="1" customWidth="1"/>
    <col min="9727" max="9727" width="11.6640625" style="1" customWidth="1"/>
    <col min="9728" max="9728" width="55.83203125" style="1" bestFit="1" customWidth="1"/>
    <col min="9729" max="9730" width="9.6640625" style="1" customWidth="1"/>
    <col min="9731" max="9981" width="8.83203125" style="1"/>
    <col min="9982" max="9982" width="9.6640625" style="1" customWidth="1"/>
    <col min="9983" max="9983" width="11.6640625" style="1" customWidth="1"/>
    <col min="9984" max="9984" width="55.83203125" style="1" bestFit="1" customWidth="1"/>
    <col min="9985" max="9986" width="9.6640625" style="1" customWidth="1"/>
    <col min="9987" max="10237" width="8.83203125" style="1"/>
    <col min="10238" max="10238" width="9.6640625" style="1" customWidth="1"/>
    <col min="10239" max="10239" width="11.6640625" style="1" customWidth="1"/>
    <col min="10240" max="10240" width="55.83203125" style="1" bestFit="1" customWidth="1"/>
    <col min="10241" max="10242" width="9.6640625" style="1" customWidth="1"/>
    <col min="10243" max="10493" width="8.83203125" style="1"/>
    <col min="10494" max="10494" width="9.6640625" style="1" customWidth="1"/>
    <col min="10495" max="10495" width="11.6640625" style="1" customWidth="1"/>
    <col min="10496" max="10496" width="55.83203125" style="1" bestFit="1" customWidth="1"/>
    <col min="10497" max="10498" width="9.6640625" style="1" customWidth="1"/>
    <col min="10499" max="10749" width="8.83203125" style="1"/>
    <col min="10750" max="10750" width="9.6640625" style="1" customWidth="1"/>
    <col min="10751" max="10751" width="11.6640625" style="1" customWidth="1"/>
    <col min="10752" max="10752" width="55.83203125" style="1" bestFit="1" customWidth="1"/>
    <col min="10753" max="10754" width="9.6640625" style="1" customWidth="1"/>
    <col min="10755" max="11005" width="8.83203125" style="1"/>
    <col min="11006" max="11006" width="9.6640625" style="1" customWidth="1"/>
    <col min="11007" max="11007" width="11.6640625" style="1" customWidth="1"/>
    <col min="11008" max="11008" width="55.83203125" style="1" bestFit="1" customWidth="1"/>
    <col min="11009" max="11010" width="9.6640625" style="1" customWidth="1"/>
    <col min="11011" max="11261" width="8.83203125" style="1"/>
    <col min="11262" max="11262" width="9.6640625" style="1" customWidth="1"/>
    <col min="11263" max="11263" width="11.6640625" style="1" customWidth="1"/>
    <col min="11264" max="11264" width="55.83203125" style="1" bestFit="1" customWidth="1"/>
    <col min="11265" max="11266" width="9.6640625" style="1" customWidth="1"/>
    <col min="11267" max="11517" width="8.83203125" style="1"/>
    <col min="11518" max="11518" width="9.6640625" style="1" customWidth="1"/>
    <col min="11519" max="11519" width="11.6640625" style="1" customWidth="1"/>
    <col min="11520" max="11520" width="55.83203125" style="1" bestFit="1" customWidth="1"/>
    <col min="11521" max="11522" width="9.6640625" style="1" customWidth="1"/>
    <col min="11523" max="11773" width="8.83203125" style="1"/>
    <col min="11774" max="11774" width="9.6640625" style="1" customWidth="1"/>
    <col min="11775" max="11775" width="11.6640625" style="1" customWidth="1"/>
    <col min="11776" max="11776" width="55.83203125" style="1" bestFit="1" customWidth="1"/>
    <col min="11777" max="11778" width="9.6640625" style="1" customWidth="1"/>
    <col min="11779" max="12029" width="8.83203125" style="1"/>
    <col min="12030" max="12030" width="9.6640625" style="1" customWidth="1"/>
    <col min="12031" max="12031" width="11.6640625" style="1" customWidth="1"/>
    <col min="12032" max="12032" width="55.83203125" style="1" bestFit="1" customWidth="1"/>
    <col min="12033" max="12034" width="9.6640625" style="1" customWidth="1"/>
    <col min="12035" max="12285" width="8.83203125" style="1"/>
    <col min="12286" max="12286" width="9.6640625" style="1" customWidth="1"/>
    <col min="12287" max="12287" width="11.6640625" style="1" customWidth="1"/>
    <col min="12288" max="12288" width="55.83203125" style="1" bestFit="1" customWidth="1"/>
    <col min="12289" max="12290" width="9.6640625" style="1" customWidth="1"/>
    <col min="12291" max="12541" width="8.83203125" style="1"/>
    <col min="12542" max="12542" width="9.6640625" style="1" customWidth="1"/>
    <col min="12543" max="12543" width="11.6640625" style="1" customWidth="1"/>
    <col min="12544" max="12544" width="55.83203125" style="1" bestFit="1" customWidth="1"/>
    <col min="12545" max="12546" width="9.6640625" style="1" customWidth="1"/>
    <col min="12547" max="12797" width="8.83203125" style="1"/>
    <col min="12798" max="12798" width="9.6640625" style="1" customWidth="1"/>
    <col min="12799" max="12799" width="11.6640625" style="1" customWidth="1"/>
    <col min="12800" max="12800" width="55.83203125" style="1" bestFit="1" customWidth="1"/>
    <col min="12801" max="12802" width="9.6640625" style="1" customWidth="1"/>
    <col min="12803" max="13053" width="8.83203125" style="1"/>
    <col min="13054" max="13054" width="9.6640625" style="1" customWidth="1"/>
    <col min="13055" max="13055" width="11.6640625" style="1" customWidth="1"/>
    <col min="13056" max="13056" width="55.83203125" style="1" bestFit="1" customWidth="1"/>
    <col min="13057" max="13058" width="9.6640625" style="1" customWidth="1"/>
    <col min="13059" max="13309" width="8.83203125" style="1"/>
    <col min="13310" max="13310" width="9.6640625" style="1" customWidth="1"/>
    <col min="13311" max="13311" width="11.6640625" style="1" customWidth="1"/>
    <col min="13312" max="13312" width="55.83203125" style="1" bestFit="1" customWidth="1"/>
    <col min="13313" max="13314" width="9.6640625" style="1" customWidth="1"/>
    <col min="13315" max="13565" width="8.83203125" style="1"/>
    <col min="13566" max="13566" width="9.6640625" style="1" customWidth="1"/>
    <col min="13567" max="13567" width="11.6640625" style="1" customWidth="1"/>
    <col min="13568" max="13568" width="55.83203125" style="1" bestFit="1" customWidth="1"/>
    <col min="13569" max="13570" width="9.6640625" style="1" customWidth="1"/>
    <col min="13571" max="13821" width="8.83203125" style="1"/>
    <col min="13822" max="13822" width="9.6640625" style="1" customWidth="1"/>
    <col min="13823" max="13823" width="11.6640625" style="1" customWidth="1"/>
    <col min="13824" max="13824" width="55.83203125" style="1" bestFit="1" customWidth="1"/>
    <col min="13825" max="13826" width="9.6640625" style="1" customWidth="1"/>
    <col min="13827" max="14077" width="8.83203125" style="1"/>
    <col min="14078" max="14078" width="9.6640625" style="1" customWidth="1"/>
    <col min="14079" max="14079" width="11.6640625" style="1" customWidth="1"/>
    <col min="14080" max="14080" width="55.83203125" style="1" bestFit="1" customWidth="1"/>
    <col min="14081" max="14082" width="9.6640625" style="1" customWidth="1"/>
    <col min="14083" max="14333" width="8.83203125" style="1"/>
    <col min="14334" max="14334" width="9.6640625" style="1" customWidth="1"/>
    <col min="14335" max="14335" width="11.6640625" style="1" customWidth="1"/>
    <col min="14336" max="14336" width="55.83203125" style="1" bestFit="1" customWidth="1"/>
    <col min="14337" max="14338" width="9.6640625" style="1" customWidth="1"/>
    <col min="14339" max="14589" width="8.83203125" style="1"/>
    <col min="14590" max="14590" width="9.6640625" style="1" customWidth="1"/>
    <col min="14591" max="14591" width="11.6640625" style="1" customWidth="1"/>
    <col min="14592" max="14592" width="55.83203125" style="1" bestFit="1" customWidth="1"/>
    <col min="14593" max="14594" width="9.6640625" style="1" customWidth="1"/>
    <col min="14595" max="14845" width="8.83203125" style="1"/>
    <col min="14846" max="14846" width="9.6640625" style="1" customWidth="1"/>
    <col min="14847" max="14847" width="11.6640625" style="1" customWidth="1"/>
    <col min="14848" max="14848" width="55.83203125" style="1" bestFit="1" customWidth="1"/>
    <col min="14849" max="14850" width="9.6640625" style="1" customWidth="1"/>
    <col min="14851" max="15101" width="8.83203125" style="1"/>
    <col min="15102" max="15102" width="9.6640625" style="1" customWidth="1"/>
    <col min="15103" max="15103" width="11.6640625" style="1" customWidth="1"/>
    <col min="15104" max="15104" width="55.83203125" style="1" bestFit="1" customWidth="1"/>
    <col min="15105" max="15106" width="9.6640625" style="1" customWidth="1"/>
    <col min="15107" max="15357" width="8.83203125" style="1"/>
    <col min="15358" max="15358" width="9.6640625" style="1" customWidth="1"/>
    <col min="15359" max="15359" width="11.6640625" style="1" customWidth="1"/>
    <col min="15360" max="15360" width="55.83203125" style="1" bestFit="1" customWidth="1"/>
    <col min="15361" max="15362" width="9.6640625" style="1" customWidth="1"/>
    <col min="15363" max="15613" width="8.83203125" style="1"/>
    <col min="15614" max="15614" width="9.6640625" style="1" customWidth="1"/>
    <col min="15615" max="15615" width="11.6640625" style="1" customWidth="1"/>
    <col min="15616" max="15616" width="55.83203125" style="1" bestFit="1" customWidth="1"/>
    <col min="15617" max="15618" width="9.6640625" style="1" customWidth="1"/>
    <col min="15619" max="15869" width="8.83203125" style="1"/>
    <col min="15870" max="15870" width="9.6640625" style="1" customWidth="1"/>
    <col min="15871" max="15871" width="11.6640625" style="1" customWidth="1"/>
    <col min="15872" max="15872" width="55.83203125" style="1" bestFit="1" customWidth="1"/>
    <col min="15873" max="15874" width="9.6640625" style="1" customWidth="1"/>
    <col min="15875" max="16125" width="8.83203125" style="1"/>
    <col min="16126" max="16126" width="9.6640625" style="1" customWidth="1"/>
    <col min="16127" max="16127" width="11.6640625" style="1" customWidth="1"/>
    <col min="16128" max="16128" width="55.83203125" style="1" bestFit="1" customWidth="1"/>
    <col min="16129" max="16130" width="9.6640625" style="1" customWidth="1"/>
    <col min="16131" max="16384" width="8.83203125" style="1"/>
  </cols>
  <sheetData>
    <row r="1" spans="1:8" ht="15" customHeight="1" x14ac:dyDescent="0.2">
      <c r="A1" s="257" t="s">
        <v>236</v>
      </c>
      <c r="B1" s="257"/>
      <c r="C1" s="257"/>
      <c r="F1" s="205" t="s">
        <v>885</v>
      </c>
    </row>
    <row r="2" spans="1:8" ht="15" customHeight="1" x14ac:dyDescent="0.2">
      <c r="A2" s="258" t="s">
        <v>2</v>
      </c>
      <c r="B2" s="258"/>
      <c r="C2" s="258"/>
      <c r="D2" s="137"/>
      <c r="E2" s="137"/>
      <c r="F2" s="137"/>
    </row>
    <row r="3" spans="1:8" ht="15" customHeight="1" thickBot="1" x14ac:dyDescent="0.25">
      <c r="B3" s="7"/>
    </row>
    <row r="4" spans="1:8" ht="15" customHeight="1" thickBot="1" x14ac:dyDescent="0.25">
      <c r="A4" s="125" t="s">
        <v>237</v>
      </c>
      <c r="B4" s="183" t="s">
        <v>1246</v>
      </c>
      <c r="C4" s="126">
        <v>2018</v>
      </c>
    </row>
    <row r="5" spans="1:8" ht="15" customHeight="1" x14ac:dyDescent="0.2">
      <c r="A5" s="60">
        <v>1</v>
      </c>
      <c r="B5" s="229" t="s">
        <v>113</v>
      </c>
      <c r="C5" s="116">
        <v>20494.099999999999</v>
      </c>
      <c r="G5" s="122"/>
      <c r="H5" s="136"/>
    </row>
    <row r="6" spans="1:8" ht="15" customHeight="1" x14ac:dyDescent="0.2">
      <c r="A6" s="58">
        <v>2</v>
      </c>
      <c r="B6" s="230" t="s">
        <v>20</v>
      </c>
      <c r="C6" s="117">
        <v>13609.8</v>
      </c>
      <c r="G6" s="122"/>
      <c r="H6" s="136"/>
    </row>
    <row r="7" spans="1:8" ht="15" customHeight="1" x14ac:dyDescent="0.2">
      <c r="A7" s="59">
        <v>3</v>
      </c>
      <c r="B7" s="230" t="s">
        <v>52</v>
      </c>
      <c r="C7" s="117">
        <v>4973.6000000000004</v>
      </c>
      <c r="G7" s="122"/>
      <c r="H7" s="136"/>
    </row>
    <row r="8" spans="1:8" ht="15" customHeight="1" x14ac:dyDescent="0.2">
      <c r="A8" s="59">
        <v>4</v>
      </c>
      <c r="B8" s="230" t="s">
        <v>35</v>
      </c>
      <c r="C8" s="117">
        <v>4002.5</v>
      </c>
      <c r="G8" s="122"/>
      <c r="H8" s="136"/>
    </row>
    <row r="9" spans="1:8" ht="15" customHeight="1" x14ac:dyDescent="0.2">
      <c r="A9" s="59">
        <v>5</v>
      </c>
      <c r="B9" s="230" t="s">
        <v>112</v>
      </c>
      <c r="C9" s="117">
        <v>2825.3</v>
      </c>
      <c r="G9" s="122"/>
      <c r="H9" s="136"/>
    </row>
    <row r="10" spans="1:8" ht="15" customHeight="1" x14ac:dyDescent="0.2">
      <c r="A10" s="59">
        <v>6</v>
      </c>
      <c r="B10" s="230" t="s">
        <v>43</v>
      </c>
      <c r="C10" s="117">
        <v>2797.3</v>
      </c>
      <c r="G10" s="122"/>
      <c r="H10" s="136"/>
    </row>
    <row r="11" spans="1:8" ht="15" customHeight="1" x14ac:dyDescent="0.2">
      <c r="A11" s="59">
        <v>7</v>
      </c>
      <c r="B11" s="230" t="s">
        <v>33</v>
      </c>
      <c r="C11" s="117">
        <v>2775.3</v>
      </c>
      <c r="G11" s="122"/>
      <c r="H11" s="136"/>
    </row>
    <row r="12" spans="1:8" ht="15" customHeight="1" x14ac:dyDescent="0.2">
      <c r="A12" s="59">
        <v>8</v>
      </c>
      <c r="B12" s="230" t="s">
        <v>49</v>
      </c>
      <c r="C12" s="117">
        <v>2073.8000000000002</v>
      </c>
      <c r="G12" s="122"/>
      <c r="H12" s="136"/>
    </row>
    <row r="13" spans="1:8" ht="15" customHeight="1" x14ac:dyDescent="0.2">
      <c r="A13" s="59">
        <v>9</v>
      </c>
      <c r="B13" s="230" t="s">
        <v>14</v>
      </c>
      <c r="C13" s="117">
        <v>1868.2</v>
      </c>
      <c r="G13" s="122"/>
      <c r="H13" s="136"/>
    </row>
    <row r="14" spans="1:8" ht="15" customHeight="1" x14ac:dyDescent="0.2">
      <c r="A14" s="59">
        <v>10</v>
      </c>
      <c r="B14" s="231" t="s">
        <v>1235</v>
      </c>
      <c r="C14" s="117">
        <v>1851.8616000000002</v>
      </c>
      <c r="G14" s="122"/>
      <c r="H14" s="136"/>
    </row>
    <row r="15" spans="1:8" ht="15" customHeight="1" x14ac:dyDescent="0.2">
      <c r="A15" s="59">
        <v>11</v>
      </c>
      <c r="B15" s="230" t="s">
        <v>18</v>
      </c>
      <c r="C15" s="117">
        <v>1711</v>
      </c>
      <c r="G15" s="122"/>
      <c r="H15" s="136"/>
    </row>
    <row r="16" spans="1:8" ht="15" customHeight="1" x14ac:dyDescent="0.2">
      <c r="A16" s="59">
        <v>12</v>
      </c>
      <c r="B16" s="230" t="s">
        <v>89</v>
      </c>
      <c r="C16" s="117">
        <v>1652</v>
      </c>
      <c r="G16" s="122"/>
      <c r="H16" s="136"/>
    </row>
    <row r="17" spans="1:8" ht="15" customHeight="1" x14ac:dyDescent="0.2">
      <c r="A17" s="59">
        <v>13</v>
      </c>
      <c r="B17" s="230" t="s">
        <v>97</v>
      </c>
      <c r="C17" s="117">
        <v>1618.4</v>
      </c>
      <c r="G17" s="122"/>
      <c r="H17" s="136"/>
    </row>
    <row r="18" spans="1:8" ht="15" customHeight="1" x14ac:dyDescent="0.2">
      <c r="A18" s="59">
        <v>14</v>
      </c>
      <c r="B18" s="230" t="s">
        <v>98</v>
      </c>
      <c r="C18" s="129">
        <v>1426.2</v>
      </c>
      <c r="G18" s="122"/>
      <c r="H18" s="136"/>
    </row>
    <row r="19" spans="1:8" ht="15" customHeight="1" x14ac:dyDescent="0.2">
      <c r="A19" s="59">
        <v>15</v>
      </c>
      <c r="B19" s="230" t="s">
        <v>6</v>
      </c>
      <c r="C19" s="117">
        <v>1416.4</v>
      </c>
      <c r="G19" s="122"/>
      <c r="H19" s="136"/>
    </row>
    <row r="20" spans="1:8" ht="15" customHeight="1" x14ac:dyDescent="0.2">
      <c r="A20" s="59">
        <v>16</v>
      </c>
      <c r="B20" s="230" t="s">
        <v>68</v>
      </c>
      <c r="C20" s="117">
        <v>1224</v>
      </c>
      <c r="G20" s="122"/>
      <c r="H20" s="136"/>
    </row>
    <row r="21" spans="1:8" ht="15" customHeight="1" x14ac:dyDescent="0.2">
      <c r="A21" s="59">
        <v>17</v>
      </c>
      <c r="B21" s="231" t="s">
        <v>1236</v>
      </c>
      <c r="C21" s="117">
        <v>1125.539</v>
      </c>
      <c r="G21" s="122"/>
      <c r="H21" s="136"/>
    </row>
    <row r="22" spans="1:8" ht="15" customHeight="1" x14ac:dyDescent="0.2">
      <c r="A22" s="59">
        <v>18</v>
      </c>
      <c r="B22" s="230" t="s">
        <v>44</v>
      </c>
      <c r="C22" s="117">
        <v>1041.9000000000001</v>
      </c>
      <c r="G22" s="122"/>
      <c r="H22" s="136"/>
    </row>
    <row r="23" spans="1:8" ht="15" customHeight="1" x14ac:dyDescent="0.2">
      <c r="A23" s="59">
        <v>19</v>
      </c>
      <c r="B23" s="230" t="s">
        <v>73</v>
      </c>
      <c r="C23" s="117">
        <v>913.2</v>
      </c>
      <c r="G23" s="122"/>
      <c r="H23" s="136"/>
    </row>
    <row r="24" spans="1:8" ht="15" customHeight="1" x14ac:dyDescent="0.2">
      <c r="A24" s="59">
        <v>20</v>
      </c>
      <c r="B24" s="230" t="s">
        <v>91</v>
      </c>
      <c r="C24" s="117">
        <v>782.5</v>
      </c>
      <c r="G24" s="122"/>
      <c r="H24" s="129"/>
    </row>
    <row r="25" spans="1:8" ht="15" customHeight="1" x14ac:dyDescent="0.2">
      <c r="A25" s="58">
        <v>21</v>
      </c>
      <c r="B25" s="230" t="s">
        <v>108</v>
      </c>
      <c r="C25" s="117">
        <v>764.5</v>
      </c>
      <c r="G25" s="122"/>
      <c r="H25" s="129"/>
    </row>
    <row r="26" spans="1:8" ht="15" customHeight="1" x14ac:dyDescent="0.2">
      <c r="A26" s="58">
        <v>22</v>
      </c>
      <c r="B26" s="231" t="s">
        <v>1237</v>
      </c>
      <c r="C26" s="117">
        <v>716.2636</v>
      </c>
      <c r="G26" s="122"/>
      <c r="H26" s="129"/>
    </row>
    <row r="27" spans="1:8" ht="15" customHeight="1" x14ac:dyDescent="0.2">
      <c r="A27" s="59">
        <v>23</v>
      </c>
      <c r="B27" s="230" t="s">
        <v>102</v>
      </c>
      <c r="C27" s="117">
        <v>705.5</v>
      </c>
      <c r="G27" s="122"/>
      <c r="H27" s="129"/>
    </row>
    <row r="28" spans="1:8" ht="15" customHeight="1" x14ac:dyDescent="0.2">
      <c r="A28" s="59">
        <v>24</v>
      </c>
      <c r="B28" s="230" t="s">
        <v>104</v>
      </c>
      <c r="C28" s="117">
        <v>589.29999999999995</v>
      </c>
      <c r="G28" s="122"/>
      <c r="H28" s="129"/>
    </row>
    <row r="29" spans="1:8" ht="15" customHeight="1" x14ac:dyDescent="0.2">
      <c r="A29" s="59">
        <v>25</v>
      </c>
      <c r="B29" s="230" t="s">
        <v>84</v>
      </c>
      <c r="C29" s="117">
        <v>584.9</v>
      </c>
      <c r="G29" s="122"/>
      <c r="H29" s="129"/>
    </row>
    <row r="30" spans="1:8" ht="15" customHeight="1" x14ac:dyDescent="0.2">
      <c r="A30" s="59">
        <v>26</v>
      </c>
      <c r="B30" s="231" t="s">
        <v>1238</v>
      </c>
      <c r="C30" s="117">
        <v>562.62390000000005</v>
      </c>
      <c r="G30" s="122"/>
      <c r="H30" s="129"/>
    </row>
    <row r="31" spans="1:8" ht="15" customHeight="1" x14ac:dyDescent="0.2">
      <c r="A31" s="59">
        <v>27</v>
      </c>
      <c r="B31" s="231" t="s">
        <v>1239</v>
      </c>
      <c r="C31" s="117">
        <v>556.85180000000003</v>
      </c>
      <c r="G31" s="122"/>
      <c r="H31" s="129"/>
    </row>
    <row r="32" spans="1:8" ht="15" customHeight="1" x14ac:dyDescent="0.2">
      <c r="A32" s="59">
        <v>28</v>
      </c>
      <c r="B32" s="230" t="s">
        <v>101</v>
      </c>
      <c r="C32" s="117">
        <v>551.70000000000005</v>
      </c>
      <c r="G32" s="122"/>
      <c r="H32" s="129"/>
    </row>
    <row r="33" spans="1:8" ht="15" customHeight="1" x14ac:dyDescent="0.2">
      <c r="A33" s="59">
        <v>29</v>
      </c>
      <c r="B33" s="231" t="s">
        <v>1240</v>
      </c>
      <c r="C33" s="117">
        <v>547.25080000000003</v>
      </c>
      <c r="G33" s="122"/>
      <c r="H33" s="129"/>
    </row>
    <row r="34" spans="1:8" ht="15" customHeight="1" x14ac:dyDescent="0.2">
      <c r="A34" s="59">
        <v>30</v>
      </c>
      <c r="B34" s="230" t="s">
        <v>11</v>
      </c>
      <c r="C34" s="117">
        <v>531.79999999999995</v>
      </c>
      <c r="G34" s="122"/>
      <c r="H34" s="129"/>
    </row>
    <row r="35" spans="1:8" ht="15" customHeight="1" x14ac:dyDescent="0.2">
      <c r="A35" s="59">
        <v>31</v>
      </c>
      <c r="B35" s="230" t="s">
        <v>5</v>
      </c>
      <c r="C35" s="117">
        <v>518.29999999999995</v>
      </c>
      <c r="G35" s="122"/>
      <c r="H35" s="129"/>
    </row>
    <row r="36" spans="1:8" ht="15" customHeight="1" x14ac:dyDescent="0.2">
      <c r="A36" s="59">
        <v>32</v>
      </c>
      <c r="B36" s="231" t="s">
        <v>459</v>
      </c>
      <c r="C36" s="117">
        <v>513.92840000000001</v>
      </c>
      <c r="G36" s="122"/>
      <c r="H36" s="129"/>
    </row>
    <row r="37" spans="1:8" ht="15" customHeight="1" x14ac:dyDescent="0.2">
      <c r="A37" s="59">
        <v>33</v>
      </c>
      <c r="B37" s="230" t="s">
        <v>106</v>
      </c>
      <c r="C37" s="117">
        <v>504.9</v>
      </c>
      <c r="G37" s="122"/>
      <c r="H37" s="129"/>
    </row>
    <row r="38" spans="1:8" ht="15" customHeight="1" x14ac:dyDescent="0.2">
      <c r="A38" s="59">
        <v>34</v>
      </c>
      <c r="B38" s="231" t="s">
        <v>1241</v>
      </c>
      <c r="C38" s="117">
        <v>472.70749999999998</v>
      </c>
      <c r="G38" s="122"/>
      <c r="H38" s="129"/>
    </row>
    <row r="39" spans="1:8" ht="15" customHeight="1" x14ac:dyDescent="0.2">
      <c r="A39" s="59">
        <v>35</v>
      </c>
      <c r="B39" s="230" t="s">
        <v>115</v>
      </c>
      <c r="C39" s="117">
        <v>469.2</v>
      </c>
      <c r="G39" s="122"/>
      <c r="H39" s="129"/>
    </row>
    <row r="40" spans="1:8" ht="15" customHeight="1" x14ac:dyDescent="0.2">
      <c r="A40" s="59">
        <v>36</v>
      </c>
      <c r="B40" s="231" t="s">
        <v>1242</v>
      </c>
      <c r="C40" s="117">
        <v>465.50819999999999</v>
      </c>
      <c r="G40" s="122"/>
      <c r="H40" s="129"/>
    </row>
    <row r="41" spans="1:8" ht="15" customHeight="1" x14ac:dyDescent="0.2">
      <c r="A41" s="59">
        <v>37</v>
      </c>
      <c r="B41" s="230" t="s">
        <v>7</v>
      </c>
      <c r="C41" s="117">
        <v>456</v>
      </c>
      <c r="G41" s="122"/>
      <c r="H41" s="129"/>
    </row>
    <row r="42" spans="1:8" ht="15" customHeight="1" x14ac:dyDescent="0.2">
      <c r="A42" s="59">
        <v>38</v>
      </c>
      <c r="B42" s="230" t="s">
        <v>77</v>
      </c>
      <c r="C42" s="117">
        <v>436.3</v>
      </c>
      <c r="G42" s="122"/>
      <c r="H42" s="129"/>
    </row>
    <row r="43" spans="1:8" ht="15" customHeight="1" x14ac:dyDescent="0.2">
      <c r="A43" s="59">
        <v>39</v>
      </c>
      <c r="B43" s="230" t="s">
        <v>76</v>
      </c>
      <c r="C43" s="117">
        <v>424.7</v>
      </c>
      <c r="G43" s="122"/>
      <c r="H43" s="129"/>
    </row>
    <row r="44" spans="1:8" ht="15" customHeight="1" x14ac:dyDescent="0.2">
      <c r="A44" s="59">
        <v>40</v>
      </c>
      <c r="B44" s="231" t="s">
        <v>323</v>
      </c>
      <c r="C44" s="117">
        <v>409.8639</v>
      </c>
      <c r="G44" s="122"/>
      <c r="H44" s="129"/>
    </row>
    <row r="45" spans="1:8" ht="15" customHeight="1" x14ac:dyDescent="0.2">
      <c r="A45" s="58">
        <v>41</v>
      </c>
      <c r="B45" s="230" t="s">
        <v>111</v>
      </c>
      <c r="C45" s="117">
        <v>404.4</v>
      </c>
      <c r="G45" s="122"/>
      <c r="H45" s="129"/>
    </row>
    <row r="46" spans="1:8" ht="15" customHeight="1" x14ac:dyDescent="0.2">
      <c r="A46" s="58">
        <v>42</v>
      </c>
      <c r="B46" s="231" t="s">
        <v>1243</v>
      </c>
      <c r="C46" s="117">
        <v>397.50220000000002</v>
      </c>
      <c r="G46" s="122"/>
      <c r="H46" s="129"/>
    </row>
    <row r="47" spans="1:8" ht="15" customHeight="1" x14ac:dyDescent="0.2">
      <c r="A47" s="59">
        <v>43</v>
      </c>
      <c r="B47" s="231" t="s">
        <v>1244</v>
      </c>
      <c r="C47" s="117">
        <v>369.45490000000001</v>
      </c>
      <c r="G47" s="122"/>
      <c r="H47" s="129"/>
    </row>
    <row r="48" spans="1:8" ht="15" customHeight="1" x14ac:dyDescent="0.2">
      <c r="A48" s="59">
        <v>44</v>
      </c>
      <c r="B48" s="230" t="s">
        <v>48</v>
      </c>
      <c r="C48" s="117">
        <v>369.3</v>
      </c>
      <c r="G48" s="122"/>
      <c r="H48" s="129"/>
    </row>
    <row r="49" spans="1:8" ht="15" customHeight="1" x14ac:dyDescent="0.2">
      <c r="A49" s="59">
        <v>45</v>
      </c>
      <c r="B49" s="230" t="s">
        <v>96</v>
      </c>
      <c r="C49" s="117">
        <v>368.1</v>
      </c>
      <c r="G49" s="122"/>
      <c r="H49" s="129"/>
    </row>
    <row r="50" spans="1:8" ht="15" customHeight="1" x14ac:dyDescent="0.2">
      <c r="A50" s="59">
        <v>46</v>
      </c>
      <c r="B50" s="230" t="s">
        <v>47</v>
      </c>
      <c r="C50" s="117">
        <v>363.1</v>
      </c>
      <c r="G50" s="122"/>
      <c r="H50" s="129"/>
    </row>
    <row r="51" spans="1:8" ht="15" customHeight="1" x14ac:dyDescent="0.2">
      <c r="A51" s="59">
        <v>47</v>
      </c>
      <c r="B51" s="230" t="s">
        <v>40</v>
      </c>
      <c r="C51" s="117">
        <v>363</v>
      </c>
      <c r="G51" s="122"/>
      <c r="H51" s="129"/>
    </row>
    <row r="52" spans="1:8" ht="15" customHeight="1" x14ac:dyDescent="0.2">
      <c r="A52" s="59">
        <v>48</v>
      </c>
      <c r="B52" s="230" t="s">
        <v>93</v>
      </c>
      <c r="C52" s="117">
        <v>361.1</v>
      </c>
      <c r="G52" s="122"/>
      <c r="H52" s="129"/>
    </row>
    <row r="53" spans="1:8" ht="15" customHeight="1" x14ac:dyDescent="0.2">
      <c r="A53" s="59">
        <v>49</v>
      </c>
      <c r="B53" s="230" t="s">
        <v>63</v>
      </c>
      <c r="C53" s="117">
        <v>354.3</v>
      </c>
      <c r="G53" s="122"/>
      <c r="H53" s="129"/>
    </row>
    <row r="54" spans="1:8" ht="15" customHeight="1" x14ac:dyDescent="0.2">
      <c r="A54" s="59">
        <v>50</v>
      </c>
      <c r="B54" s="230" t="s">
        <v>26</v>
      </c>
      <c r="C54" s="117">
        <v>351.3</v>
      </c>
      <c r="G54" s="122"/>
      <c r="H54" s="129"/>
    </row>
    <row r="55" spans="1:8" ht="15" customHeight="1" x14ac:dyDescent="0.2">
      <c r="A55" s="59">
        <v>51</v>
      </c>
      <c r="B55" s="230" t="s">
        <v>83</v>
      </c>
      <c r="C55" s="117">
        <v>330.5</v>
      </c>
      <c r="G55" s="122"/>
      <c r="H55" s="129"/>
    </row>
    <row r="56" spans="1:8" ht="15" customHeight="1" x14ac:dyDescent="0.2">
      <c r="A56" s="59">
        <v>52</v>
      </c>
      <c r="B56" s="230" t="s">
        <v>21</v>
      </c>
      <c r="C56" s="117">
        <v>330.2</v>
      </c>
      <c r="G56" s="122"/>
      <c r="H56" s="129"/>
    </row>
    <row r="57" spans="1:8" ht="15" customHeight="1" x14ac:dyDescent="0.2">
      <c r="A57" s="59">
        <v>53</v>
      </c>
      <c r="B57" s="231" t="s">
        <v>597</v>
      </c>
      <c r="C57" s="117">
        <v>303.05540000000002</v>
      </c>
      <c r="G57" s="122"/>
      <c r="H57" s="129"/>
    </row>
    <row r="58" spans="1:8" ht="15" customHeight="1" x14ac:dyDescent="0.2">
      <c r="A58" s="59">
        <v>54</v>
      </c>
      <c r="B58" s="230" t="s">
        <v>45</v>
      </c>
      <c r="C58" s="117">
        <v>301.89999999999998</v>
      </c>
      <c r="G58" s="122"/>
      <c r="H58" s="129"/>
    </row>
    <row r="59" spans="1:8" ht="15" customHeight="1" x14ac:dyDescent="0.2">
      <c r="A59" s="59">
        <v>55</v>
      </c>
      <c r="B59" s="230" t="s">
        <v>19</v>
      </c>
      <c r="C59" s="117">
        <v>298.10000000000002</v>
      </c>
      <c r="G59" s="122"/>
      <c r="H59" s="129"/>
    </row>
    <row r="60" spans="1:8" ht="15" customHeight="1" x14ac:dyDescent="0.2">
      <c r="A60" s="59">
        <v>56</v>
      </c>
      <c r="B60" s="230" t="s">
        <v>79</v>
      </c>
      <c r="C60" s="117">
        <v>282.89999999999998</v>
      </c>
      <c r="G60" s="122"/>
      <c r="H60" s="129"/>
    </row>
    <row r="61" spans="1:8" ht="15" customHeight="1" x14ac:dyDescent="0.2">
      <c r="A61" s="59">
        <v>57</v>
      </c>
      <c r="B61" s="230" t="s">
        <v>32</v>
      </c>
      <c r="C61" s="117">
        <v>275.7</v>
      </c>
      <c r="G61" s="122"/>
      <c r="H61" s="129"/>
    </row>
    <row r="62" spans="1:8" ht="15" customHeight="1" x14ac:dyDescent="0.2">
      <c r="A62" s="59">
        <v>58</v>
      </c>
      <c r="B62" s="231" t="s">
        <v>527</v>
      </c>
      <c r="C62" s="117">
        <v>273.14359999999999</v>
      </c>
      <c r="G62" s="122"/>
      <c r="H62" s="129"/>
    </row>
    <row r="63" spans="1:8" ht="15" customHeight="1" x14ac:dyDescent="0.2">
      <c r="A63" s="59">
        <v>59</v>
      </c>
      <c r="B63" s="231" t="s">
        <v>1245</v>
      </c>
      <c r="C63" s="117">
        <v>273.04050000000001</v>
      </c>
      <c r="G63" s="122"/>
      <c r="H63" s="129"/>
    </row>
    <row r="64" spans="1:8" ht="15" customHeight="1" x14ac:dyDescent="0.2">
      <c r="A64" s="59">
        <v>60</v>
      </c>
      <c r="B64" s="230" t="s">
        <v>10</v>
      </c>
      <c r="C64" s="117">
        <v>269.8</v>
      </c>
      <c r="G64" s="122"/>
      <c r="H64" s="129"/>
    </row>
    <row r="65" spans="1:8" ht="15" customHeight="1" x14ac:dyDescent="0.2">
      <c r="A65" s="58">
        <v>61</v>
      </c>
      <c r="B65" s="231" t="s">
        <v>564</v>
      </c>
      <c r="C65" s="117">
        <v>264.88400000000001</v>
      </c>
      <c r="G65" s="122"/>
      <c r="H65" s="129"/>
    </row>
    <row r="66" spans="1:8" ht="15" customHeight="1" x14ac:dyDescent="0.2">
      <c r="A66" s="58">
        <v>62</v>
      </c>
      <c r="B66" s="230" t="s">
        <v>29</v>
      </c>
      <c r="C66" s="117">
        <v>249.8</v>
      </c>
      <c r="G66" s="122"/>
      <c r="H66" s="129"/>
    </row>
    <row r="67" spans="1:8" ht="15" customHeight="1" x14ac:dyDescent="0.2">
      <c r="A67" s="59">
        <v>63</v>
      </c>
      <c r="B67" s="231" t="s">
        <v>594</v>
      </c>
      <c r="C67" s="117">
        <v>249.4384</v>
      </c>
      <c r="G67" s="122"/>
      <c r="H67" s="129"/>
    </row>
    <row r="68" spans="1:8" ht="15" customHeight="1" x14ac:dyDescent="0.2">
      <c r="A68" s="59">
        <v>64</v>
      </c>
      <c r="B68" s="230" t="s">
        <v>116</v>
      </c>
      <c r="C68" s="117">
        <v>244.9</v>
      </c>
      <c r="G68" s="122"/>
      <c r="H68" s="129"/>
    </row>
    <row r="69" spans="1:8" ht="15" customHeight="1" x14ac:dyDescent="0.2">
      <c r="A69" s="59">
        <v>65</v>
      </c>
      <c r="B69" s="230" t="s">
        <v>25</v>
      </c>
      <c r="C69" s="117">
        <v>244.4</v>
      </c>
      <c r="G69" s="122"/>
      <c r="H69" s="129"/>
    </row>
    <row r="70" spans="1:8" ht="15" customHeight="1" x14ac:dyDescent="0.2">
      <c r="A70" s="59">
        <v>66</v>
      </c>
      <c r="B70" s="230" t="s">
        <v>88</v>
      </c>
      <c r="C70" s="117">
        <v>238.1</v>
      </c>
      <c r="G70" s="122"/>
      <c r="H70" s="129"/>
    </row>
    <row r="71" spans="1:8" ht="15" customHeight="1" x14ac:dyDescent="0.2">
      <c r="A71" s="59">
        <v>67</v>
      </c>
      <c r="B71" s="230" t="s">
        <v>85</v>
      </c>
      <c r="C71" s="117">
        <v>237.9</v>
      </c>
      <c r="G71" s="122"/>
      <c r="H71" s="129"/>
    </row>
    <row r="72" spans="1:8" ht="15" customHeight="1" x14ac:dyDescent="0.2">
      <c r="A72" s="59">
        <v>68</v>
      </c>
      <c r="B72" s="231" t="s">
        <v>396</v>
      </c>
      <c r="C72" s="117">
        <v>225.32859999999999</v>
      </c>
      <c r="G72" s="122"/>
      <c r="H72" s="129"/>
    </row>
    <row r="73" spans="1:8" ht="15" customHeight="1" x14ac:dyDescent="0.2">
      <c r="A73" s="59">
        <v>69</v>
      </c>
      <c r="B73" s="230" t="s">
        <v>82</v>
      </c>
      <c r="C73" s="117">
        <v>225.2</v>
      </c>
      <c r="G73" s="122"/>
      <c r="H73" s="129"/>
    </row>
    <row r="74" spans="1:8" ht="15" customHeight="1" x14ac:dyDescent="0.2">
      <c r="A74" s="59">
        <v>70</v>
      </c>
      <c r="B74" s="230" t="s">
        <v>37</v>
      </c>
      <c r="C74" s="117">
        <v>217.3</v>
      </c>
      <c r="G74" s="122"/>
      <c r="H74" s="129"/>
    </row>
    <row r="75" spans="1:8" ht="15" customHeight="1" x14ac:dyDescent="0.2">
      <c r="A75" s="59">
        <v>71</v>
      </c>
      <c r="B75" s="230" t="s">
        <v>46</v>
      </c>
      <c r="C75" s="117">
        <v>213.4</v>
      </c>
      <c r="G75" s="122"/>
      <c r="H75" s="129"/>
    </row>
    <row r="76" spans="1:8" ht="15" customHeight="1" x14ac:dyDescent="0.2">
      <c r="A76" s="59">
        <v>72</v>
      </c>
      <c r="B76" s="230" t="s">
        <v>74</v>
      </c>
      <c r="C76" s="117">
        <v>202.9</v>
      </c>
      <c r="G76" s="122"/>
      <c r="H76" s="129"/>
    </row>
    <row r="77" spans="1:8" ht="15" customHeight="1" x14ac:dyDescent="0.2">
      <c r="A77" s="59">
        <v>73</v>
      </c>
      <c r="B77" s="231" t="s">
        <v>328</v>
      </c>
      <c r="C77" s="117">
        <v>202.25399999999999</v>
      </c>
      <c r="G77" s="122"/>
      <c r="H77" s="129"/>
    </row>
    <row r="78" spans="1:8" ht="15" customHeight="1" x14ac:dyDescent="0.2">
      <c r="A78" s="59">
        <v>74</v>
      </c>
      <c r="B78" s="231" t="s">
        <v>365</v>
      </c>
      <c r="C78" s="117">
        <v>185.58020000000002</v>
      </c>
      <c r="G78" s="122"/>
      <c r="H78" s="129"/>
    </row>
    <row r="79" spans="1:8" ht="15" customHeight="1" x14ac:dyDescent="0.2">
      <c r="A79" s="59">
        <v>75</v>
      </c>
      <c r="B79" s="230" t="s">
        <v>87</v>
      </c>
      <c r="C79" s="117">
        <v>183.5</v>
      </c>
      <c r="G79" s="122"/>
      <c r="H79" s="129"/>
    </row>
    <row r="80" spans="1:8" ht="15" customHeight="1" x14ac:dyDescent="0.2">
      <c r="A80" s="59">
        <v>76</v>
      </c>
      <c r="B80" s="231" t="s">
        <v>570</v>
      </c>
      <c r="C80" s="117">
        <v>175.72570000000002</v>
      </c>
      <c r="G80" s="122"/>
      <c r="H80" s="129"/>
    </row>
    <row r="81" spans="1:8" ht="15" customHeight="1" x14ac:dyDescent="0.2">
      <c r="A81" s="59">
        <v>77</v>
      </c>
      <c r="B81" s="231" t="s">
        <v>584</v>
      </c>
      <c r="C81" s="117">
        <v>170.9718</v>
      </c>
      <c r="G81" s="122"/>
      <c r="H81" s="129"/>
    </row>
    <row r="82" spans="1:8" ht="15" customHeight="1" x14ac:dyDescent="0.2">
      <c r="A82" s="59">
        <v>78</v>
      </c>
      <c r="B82" s="231" t="s">
        <v>628</v>
      </c>
      <c r="C82" s="117">
        <v>167.8108</v>
      </c>
      <c r="G82" s="122"/>
      <c r="H82" s="129"/>
    </row>
    <row r="83" spans="1:8" ht="15" customHeight="1" x14ac:dyDescent="0.2">
      <c r="A83" s="59">
        <v>79</v>
      </c>
      <c r="B83" s="230" t="s">
        <v>3</v>
      </c>
      <c r="C83" s="117">
        <v>164.2</v>
      </c>
      <c r="G83" s="122"/>
      <c r="H83" s="129"/>
    </row>
    <row r="84" spans="1:8" ht="15" customHeight="1" x14ac:dyDescent="0.2">
      <c r="A84" s="59">
        <v>80</v>
      </c>
      <c r="B84" s="230" t="s">
        <v>54</v>
      </c>
      <c r="C84" s="117">
        <v>162.69999999999999</v>
      </c>
      <c r="G84" s="122"/>
      <c r="H84" s="129"/>
    </row>
    <row r="85" spans="1:8" ht="15" customHeight="1" x14ac:dyDescent="0.2">
      <c r="A85" s="58">
        <v>81</v>
      </c>
      <c r="B85" s="231" t="s">
        <v>633</v>
      </c>
      <c r="C85" s="117">
        <v>156.62370000000001</v>
      </c>
      <c r="G85" s="122"/>
      <c r="H85" s="129"/>
    </row>
    <row r="86" spans="1:8" ht="15" customHeight="1" x14ac:dyDescent="0.2">
      <c r="A86" s="58">
        <v>82</v>
      </c>
      <c r="B86" s="231" t="s">
        <v>326</v>
      </c>
      <c r="C86" s="117">
        <v>156.61070000000001</v>
      </c>
      <c r="G86" s="122"/>
      <c r="H86" s="129"/>
    </row>
    <row r="87" spans="1:8" ht="15" customHeight="1" x14ac:dyDescent="0.2">
      <c r="A87" s="59">
        <v>83</v>
      </c>
      <c r="B87" s="231" t="s">
        <v>567</v>
      </c>
      <c r="C87" s="117">
        <v>156.4127</v>
      </c>
      <c r="G87" s="122"/>
      <c r="H87" s="129"/>
    </row>
    <row r="88" spans="1:8" ht="15" customHeight="1" x14ac:dyDescent="0.2">
      <c r="A88" s="59">
        <v>84</v>
      </c>
      <c r="B88" s="230" t="s">
        <v>41</v>
      </c>
      <c r="C88" s="117">
        <v>154.4</v>
      </c>
      <c r="G88" s="122"/>
      <c r="H88" s="129"/>
    </row>
    <row r="89" spans="1:8" ht="15" customHeight="1" x14ac:dyDescent="0.2">
      <c r="A89" s="59">
        <v>85</v>
      </c>
      <c r="B89" s="231" t="s">
        <v>463</v>
      </c>
      <c r="C89" s="117">
        <v>147.00989999999999</v>
      </c>
      <c r="G89" s="122"/>
      <c r="H89" s="129"/>
    </row>
    <row r="90" spans="1:8" ht="15" customHeight="1" x14ac:dyDescent="0.2">
      <c r="A90" s="59">
        <v>86</v>
      </c>
      <c r="B90" s="231" t="s">
        <v>376</v>
      </c>
      <c r="C90" s="117">
        <v>145.85400000000001</v>
      </c>
      <c r="G90" s="122"/>
      <c r="H90" s="129"/>
    </row>
    <row r="91" spans="1:8" ht="15" customHeight="1" x14ac:dyDescent="0.2">
      <c r="A91" s="59">
        <v>87</v>
      </c>
      <c r="B91" s="231" t="s">
        <v>373</v>
      </c>
      <c r="C91" s="117">
        <v>143.46799999999999</v>
      </c>
      <c r="G91" s="122"/>
      <c r="H91" s="129"/>
    </row>
    <row r="92" spans="1:8" ht="15" customHeight="1" x14ac:dyDescent="0.2">
      <c r="A92" s="59">
        <v>88</v>
      </c>
      <c r="B92" s="231" t="s">
        <v>542</v>
      </c>
      <c r="C92" s="117">
        <v>142.5299</v>
      </c>
      <c r="G92" s="122"/>
      <c r="H92" s="129"/>
    </row>
    <row r="93" spans="1:8" ht="15" customHeight="1" x14ac:dyDescent="0.2">
      <c r="A93" s="59">
        <v>89</v>
      </c>
      <c r="B93" s="231" t="s">
        <v>555</v>
      </c>
      <c r="C93" s="117">
        <v>142.35290000000001</v>
      </c>
      <c r="G93" s="122"/>
      <c r="H93" s="129"/>
    </row>
    <row r="94" spans="1:8" ht="15" customHeight="1" x14ac:dyDescent="0.2">
      <c r="A94" s="59">
        <v>90</v>
      </c>
      <c r="B94" s="231" t="s">
        <v>383</v>
      </c>
      <c r="C94" s="117">
        <v>142.20939999999999</v>
      </c>
      <c r="G94" s="122"/>
      <c r="H94" s="129"/>
    </row>
    <row r="95" spans="1:8" ht="15" customHeight="1" x14ac:dyDescent="0.2">
      <c r="A95" s="59">
        <v>91</v>
      </c>
      <c r="B95" s="230" t="s">
        <v>56</v>
      </c>
      <c r="C95" s="117">
        <v>141.69999999999999</v>
      </c>
      <c r="G95" s="122"/>
      <c r="H95" s="129"/>
    </row>
    <row r="96" spans="1:8" ht="15" customHeight="1" x14ac:dyDescent="0.2">
      <c r="A96" s="59">
        <v>92</v>
      </c>
      <c r="B96" s="231" t="s">
        <v>480</v>
      </c>
      <c r="C96" s="117">
        <v>138.23170000000002</v>
      </c>
      <c r="G96" s="122"/>
      <c r="H96" s="129"/>
    </row>
    <row r="97" spans="1:8" ht="15" customHeight="1" x14ac:dyDescent="0.2">
      <c r="A97" s="59">
        <v>93</v>
      </c>
      <c r="B97" s="231" t="s">
        <v>592</v>
      </c>
      <c r="C97" s="117">
        <v>136.97139999999999</v>
      </c>
      <c r="G97" s="122"/>
      <c r="H97" s="129"/>
    </row>
    <row r="98" spans="1:8" ht="15" customHeight="1" x14ac:dyDescent="0.2">
      <c r="A98" s="59">
        <v>94</v>
      </c>
      <c r="B98" s="231" t="s">
        <v>604</v>
      </c>
      <c r="C98" s="117">
        <v>134.4923</v>
      </c>
      <c r="G98" s="122"/>
      <c r="H98" s="129"/>
    </row>
    <row r="99" spans="1:8" ht="15" customHeight="1" x14ac:dyDescent="0.2">
      <c r="A99" s="59">
        <v>95</v>
      </c>
      <c r="B99" s="230" t="s">
        <v>110</v>
      </c>
      <c r="C99" s="117">
        <v>130.80000000000001</v>
      </c>
      <c r="G99" s="122"/>
      <c r="H99" s="129"/>
    </row>
    <row r="100" spans="1:8" ht="15" customHeight="1" x14ac:dyDescent="0.2">
      <c r="A100" s="59">
        <v>96</v>
      </c>
      <c r="B100" s="231" t="s">
        <v>497</v>
      </c>
      <c r="C100" s="117">
        <v>119.111</v>
      </c>
      <c r="G100" s="122"/>
      <c r="H100" s="129"/>
    </row>
    <row r="101" spans="1:8" ht="15" customHeight="1" x14ac:dyDescent="0.2">
      <c r="A101" s="59">
        <v>97</v>
      </c>
      <c r="B101" s="230" t="s">
        <v>69</v>
      </c>
      <c r="C101" s="117">
        <v>117.7</v>
      </c>
      <c r="G101" s="122"/>
      <c r="H101" s="129"/>
    </row>
    <row r="102" spans="1:8" ht="15" customHeight="1" x14ac:dyDescent="0.2">
      <c r="A102" s="59">
        <v>98</v>
      </c>
      <c r="B102" s="231" t="s">
        <v>526</v>
      </c>
      <c r="C102" s="117">
        <v>109.2089</v>
      </c>
      <c r="G102" s="122"/>
      <c r="H102" s="129"/>
    </row>
    <row r="103" spans="1:8" ht="15" customHeight="1" x14ac:dyDescent="0.2">
      <c r="A103" s="59">
        <v>99</v>
      </c>
      <c r="B103" s="230" t="s">
        <v>28</v>
      </c>
      <c r="C103" s="117">
        <v>108.4</v>
      </c>
      <c r="G103" s="122"/>
      <c r="H103" s="129"/>
    </row>
    <row r="104" spans="1:8" ht="15" customHeight="1" x14ac:dyDescent="0.2">
      <c r="A104" s="59">
        <v>100</v>
      </c>
      <c r="B104" s="230" t="s">
        <v>94</v>
      </c>
      <c r="C104" s="117">
        <v>106.5</v>
      </c>
      <c r="G104" s="122"/>
      <c r="H104" s="129"/>
    </row>
    <row r="105" spans="1:8" ht="15" customHeight="1" x14ac:dyDescent="0.2">
      <c r="A105" s="58">
        <v>101</v>
      </c>
      <c r="B105" s="231" t="s">
        <v>350</v>
      </c>
      <c r="C105" s="117">
        <v>102.7222</v>
      </c>
      <c r="G105" s="122"/>
      <c r="H105" s="129"/>
    </row>
    <row r="106" spans="1:8" ht="15" customHeight="1" x14ac:dyDescent="0.2">
      <c r="A106" s="58">
        <v>102</v>
      </c>
      <c r="B106" s="231" t="s">
        <v>650</v>
      </c>
      <c r="C106" s="117">
        <v>99.251999999999995</v>
      </c>
      <c r="G106" s="122"/>
      <c r="H106" s="129"/>
    </row>
    <row r="107" spans="1:8" ht="15" customHeight="1" x14ac:dyDescent="0.2">
      <c r="A107" s="59">
        <v>103</v>
      </c>
      <c r="B107" s="230" t="s">
        <v>86</v>
      </c>
      <c r="C107" s="117">
        <v>98.3</v>
      </c>
      <c r="G107" s="122"/>
      <c r="H107" s="129"/>
    </row>
    <row r="108" spans="1:8" ht="15" customHeight="1" x14ac:dyDescent="0.2">
      <c r="A108" s="59">
        <v>104</v>
      </c>
      <c r="B108" s="230" t="s">
        <v>141</v>
      </c>
      <c r="C108" s="117">
        <v>97.7</v>
      </c>
      <c r="G108" s="122"/>
      <c r="H108" s="129"/>
    </row>
    <row r="109" spans="1:8" ht="15" customHeight="1" x14ac:dyDescent="0.2">
      <c r="A109" s="59">
        <v>105</v>
      </c>
      <c r="B109" s="231" t="s">
        <v>450</v>
      </c>
      <c r="C109" s="117">
        <v>95.168999999999997</v>
      </c>
      <c r="G109" s="122"/>
      <c r="H109" s="129"/>
    </row>
    <row r="110" spans="1:8" ht="15" customHeight="1" x14ac:dyDescent="0.2">
      <c r="A110" s="59">
        <v>106</v>
      </c>
      <c r="B110" s="231" t="s">
        <v>601</v>
      </c>
      <c r="C110" s="117">
        <v>93.550899999999999</v>
      </c>
      <c r="G110" s="122"/>
      <c r="H110" s="129"/>
    </row>
    <row r="111" spans="1:8" ht="15" customHeight="1" x14ac:dyDescent="0.2">
      <c r="A111" s="59">
        <v>107</v>
      </c>
      <c r="B111" s="230" t="s">
        <v>4</v>
      </c>
      <c r="C111" s="117">
        <v>91.4</v>
      </c>
      <c r="G111" s="122"/>
      <c r="H111" s="129"/>
    </row>
    <row r="112" spans="1:8" ht="15" customHeight="1" x14ac:dyDescent="0.2">
      <c r="A112" s="59">
        <v>108</v>
      </c>
      <c r="B112" s="230" t="s">
        <v>99</v>
      </c>
      <c r="C112" s="117">
        <v>89.1</v>
      </c>
      <c r="G112" s="122"/>
      <c r="H112" s="129"/>
    </row>
    <row r="113" spans="1:8" ht="15" customHeight="1" x14ac:dyDescent="0.2">
      <c r="A113" s="59">
        <v>109</v>
      </c>
      <c r="B113" s="231" t="s">
        <v>578</v>
      </c>
      <c r="C113" s="117">
        <v>88.261600000000001</v>
      </c>
      <c r="G113" s="122"/>
      <c r="H113" s="129"/>
    </row>
    <row r="114" spans="1:8" ht="15" customHeight="1" x14ac:dyDescent="0.2">
      <c r="A114" s="59">
        <v>110</v>
      </c>
      <c r="B114" s="231" t="s">
        <v>583</v>
      </c>
      <c r="C114" s="117">
        <v>87.162199999999999</v>
      </c>
      <c r="G114" s="122"/>
      <c r="H114" s="129"/>
    </row>
    <row r="115" spans="1:8" ht="15" customHeight="1" x14ac:dyDescent="0.2">
      <c r="A115" s="59">
        <v>111</v>
      </c>
      <c r="B115" s="231" t="s">
        <v>574</v>
      </c>
      <c r="C115" s="117">
        <v>86.792000000000002</v>
      </c>
      <c r="G115" s="122"/>
      <c r="H115" s="129"/>
    </row>
    <row r="116" spans="1:8" ht="15" customHeight="1" x14ac:dyDescent="0.2">
      <c r="A116" s="59">
        <v>112</v>
      </c>
      <c r="B116" s="230" t="s">
        <v>55</v>
      </c>
      <c r="C116" s="117">
        <v>83.7</v>
      </c>
      <c r="G116" s="122"/>
      <c r="H116" s="129"/>
    </row>
    <row r="117" spans="1:8" ht="15" customHeight="1" x14ac:dyDescent="0.2">
      <c r="A117" s="59">
        <v>113</v>
      </c>
      <c r="B117" s="231" t="s">
        <v>475</v>
      </c>
      <c r="C117" s="117">
        <v>82.769000000000005</v>
      </c>
      <c r="G117" s="122"/>
      <c r="H117" s="129"/>
    </row>
    <row r="118" spans="1:8" ht="15" customHeight="1" x14ac:dyDescent="0.2">
      <c r="A118" s="59">
        <v>114</v>
      </c>
      <c r="B118" s="230" t="s">
        <v>27</v>
      </c>
      <c r="C118" s="117">
        <v>81.3</v>
      </c>
      <c r="G118" s="122"/>
      <c r="H118" s="129"/>
    </row>
    <row r="119" spans="1:8" ht="15" customHeight="1" x14ac:dyDescent="0.2">
      <c r="A119" s="59">
        <v>115</v>
      </c>
      <c r="B119" s="231" t="s">
        <v>545</v>
      </c>
      <c r="C119" s="117">
        <v>81.0458</v>
      </c>
      <c r="G119" s="122"/>
      <c r="H119" s="129"/>
    </row>
    <row r="120" spans="1:8" ht="15" customHeight="1" x14ac:dyDescent="0.2">
      <c r="A120" s="59">
        <v>116</v>
      </c>
      <c r="B120" s="231" t="s">
        <v>552</v>
      </c>
      <c r="C120" s="117">
        <v>79.589300000000009</v>
      </c>
      <c r="G120" s="122"/>
      <c r="H120" s="129"/>
    </row>
    <row r="121" spans="1:8" ht="15" customHeight="1" x14ac:dyDescent="0.2">
      <c r="A121" s="59">
        <v>117</v>
      </c>
      <c r="B121" s="230" t="s">
        <v>38</v>
      </c>
      <c r="C121" s="117">
        <v>78.8</v>
      </c>
      <c r="G121" s="122"/>
      <c r="H121" s="129"/>
    </row>
    <row r="122" spans="1:8" ht="15" customHeight="1" x14ac:dyDescent="0.2">
      <c r="A122" s="59">
        <v>118</v>
      </c>
      <c r="B122" s="231" t="s">
        <v>509</v>
      </c>
      <c r="C122" s="117">
        <v>78.110199999999992</v>
      </c>
      <c r="G122" s="122"/>
      <c r="H122" s="129"/>
    </row>
    <row r="123" spans="1:8" ht="15" customHeight="1" x14ac:dyDescent="0.2">
      <c r="A123" s="59">
        <v>119</v>
      </c>
      <c r="B123" s="230" t="s">
        <v>78</v>
      </c>
      <c r="C123" s="117">
        <v>77.099999999999994</v>
      </c>
      <c r="G123" s="122"/>
      <c r="H123" s="129"/>
    </row>
    <row r="124" spans="1:8" ht="15" customHeight="1" x14ac:dyDescent="0.2">
      <c r="A124" s="59">
        <v>120</v>
      </c>
      <c r="B124" s="230" t="s">
        <v>31</v>
      </c>
      <c r="C124" s="117">
        <v>77</v>
      </c>
      <c r="G124" s="122"/>
      <c r="H124" s="129"/>
    </row>
    <row r="125" spans="1:8" ht="15" customHeight="1" x14ac:dyDescent="0.2">
      <c r="A125" s="58">
        <v>121</v>
      </c>
      <c r="B125" s="231" t="s">
        <v>521</v>
      </c>
      <c r="C125" s="117">
        <v>76.24430000000001</v>
      </c>
      <c r="G125" s="122"/>
      <c r="H125" s="129"/>
    </row>
    <row r="126" spans="1:8" ht="15" customHeight="1" x14ac:dyDescent="0.2">
      <c r="A126" s="58">
        <v>122</v>
      </c>
      <c r="B126" s="230" t="s">
        <v>171</v>
      </c>
      <c r="C126" s="117">
        <v>72.7</v>
      </c>
      <c r="G126" s="122"/>
      <c r="H126" s="129"/>
    </row>
    <row r="127" spans="1:8" ht="15" customHeight="1" x14ac:dyDescent="0.2">
      <c r="A127" s="59">
        <v>123</v>
      </c>
      <c r="B127" s="231" t="s">
        <v>456</v>
      </c>
      <c r="C127" s="117">
        <v>70.490100000000012</v>
      </c>
      <c r="G127" s="122"/>
      <c r="H127" s="129"/>
    </row>
    <row r="128" spans="1:8" ht="15" customHeight="1" x14ac:dyDescent="0.2">
      <c r="A128" s="59">
        <v>124</v>
      </c>
      <c r="B128" s="230" t="s">
        <v>62</v>
      </c>
      <c r="C128" s="117">
        <v>69.5</v>
      </c>
      <c r="G128" s="122"/>
      <c r="H128" s="129"/>
    </row>
    <row r="129" spans="1:8" ht="15" customHeight="1" x14ac:dyDescent="0.2">
      <c r="A129" s="59">
        <v>125</v>
      </c>
      <c r="B129" s="231" t="s">
        <v>340</v>
      </c>
      <c r="C129" s="117">
        <v>67.833699999999993</v>
      </c>
      <c r="G129" s="122"/>
      <c r="H129" s="129"/>
    </row>
    <row r="130" spans="1:8" ht="15" customHeight="1" x14ac:dyDescent="0.2">
      <c r="A130" s="59">
        <v>126</v>
      </c>
      <c r="B130" s="231" t="s">
        <v>554</v>
      </c>
      <c r="C130" s="117">
        <v>65.851799999999997</v>
      </c>
      <c r="G130" s="122"/>
      <c r="H130" s="129"/>
    </row>
    <row r="131" spans="1:8" ht="15" customHeight="1" x14ac:dyDescent="0.2">
      <c r="A131" s="59">
        <v>127</v>
      </c>
      <c r="B131" s="230" t="s">
        <v>80</v>
      </c>
      <c r="C131" s="117">
        <v>65.099999999999994</v>
      </c>
      <c r="G131" s="122"/>
      <c r="H131" s="129"/>
    </row>
    <row r="132" spans="1:8" ht="15" customHeight="1" x14ac:dyDescent="0.2">
      <c r="A132" s="59">
        <v>128</v>
      </c>
      <c r="B132" s="230" t="s">
        <v>15</v>
      </c>
      <c r="C132" s="117">
        <v>65</v>
      </c>
      <c r="G132" s="122"/>
      <c r="H132" s="129"/>
    </row>
    <row r="133" spans="1:8" ht="15" customHeight="1" x14ac:dyDescent="0.2">
      <c r="A133" s="59">
        <v>129</v>
      </c>
      <c r="B133" s="230" t="s">
        <v>36</v>
      </c>
      <c r="C133" s="117">
        <v>65</v>
      </c>
      <c r="G133" s="122"/>
      <c r="H133" s="129"/>
    </row>
    <row r="134" spans="1:8" ht="15" customHeight="1" x14ac:dyDescent="0.2">
      <c r="A134" s="59">
        <v>130</v>
      </c>
      <c r="B134" s="231" t="s">
        <v>353</v>
      </c>
      <c r="C134" s="117">
        <v>64.305800000000005</v>
      </c>
      <c r="G134" s="122"/>
      <c r="H134" s="129"/>
    </row>
    <row r="135" spans="1:8" ht="15" customHeight="1" x14ac:dyDescent="0.2">
      <c r="A135" s="59">
        <v>131</v>
      </c>
      <c r="B135" s="231" t="s">
        <v>443</v>
      </c>
      <c r="C135" s="117">
        <v>63.632599999999996</v>
      </c>
      <c r="G135" s="122"/>
      <c r="H135" s="129"/>
    </row>
    <row r="136" spans="1:8" ht="15" customHeight="1" x14ac:dyDescent="0.2">
      <c r="A136" s="59">
        <v>132</v>
      </c>
      <c r="B136" s="231" t="s">
        <v>641</v>
      </c>
      <c r="C136" s="117">
        <v>60.860599999999998</v>
      </c>
      <c r="G136" s="122"/>
      <c r="H136" s="129"/>
    </row>
    <row r="137" spans="1:8" ht="15" customHeight="1" x14ac:dyDescent="0.2">
      <c r="A137" s="59">
        <v>133</v>
      </c>
      <c r="B137" s="230" t="s">
        <v>23</v>
      </c>
      <c r="C137" s="117">
        <v>60.8</v>
      </c>
      <c r="G137" s="122"/>
      <c r="H137" s="129"/>
    </row>
    <row r="138" spans="1:8" ht="15" customHeight="1" x14ac:dyDescent="0.2">
      <c r="A138" s="59">
        <v>134</v>
      </c>
      <c r="B138" s="231" t="s">
        <v>590</v>
      </c>
      <c r="C138" s="117">
        <v>60.735900000000001</v>
      </c>
      <c r="G138" s="122"/>
      <c r="H138" s="129"/>
    </row>
    <row r="139" spans="1:8" ht="15" customHeight="1" x14ac:dyDescent="0.2">
      <c r="A139" s="59">
        <v>135</v>
      </c>
      <c r="B139" s="230" t="s">
        <v>22</v>
      </c>
      <c r="C139" s="117">
        <v>60</v>
      </c>
      <c r="G139" s="122"/>
      <c r="H139" s="129"/>
    </row>
    <row r="140" spans="1:8" ht="15" customHeight="1" x14ac:dyDescent="0.2">
      <c r="A140" s="59">
        <v>136</v>
      </c>
      <c r="B140" s="230" t="s">
        <v>114</v>
      </c>
      <c r="C140" s="117">
        <v>59.6</v>
      </c>
      <c r="G140" s="122"/>
      <c r="H140" s="129"/>
    </row>
    <row r="141" spans="1:8" ht="15" customHeight="1" x14ac:dyDescent="0.2">
      <c r="A141" s="59">
        <v>137</v>
      </c>
      <c r="B141" s="230" t="s">
        <v>130</v>
      </c>
      <c r="C141" s="117">
        <v>59.3</v>
      </c>
      <c r="G141" s="122"/>
      <c r="H141" s="129"/>
    </row>
    <row r="142" spans="1:8" ht="15" customHeight="1" x14ac:dyDescent="0.2">
      <c r="A142" s="59">
        <v>138</v>
      </c>
      <c r="B142" s="231" t="s">
        <v>311</v>
      </c>
      <c r="C142" s="117">
        <v>58.797899999999998</v>
      </c>
      <c r="G142" s="122"/>
      <c r="H142" s="129"/>
    </row>
    <row r="143" spans="1:8" ht="15" customHeight="1" x14ac:dyDescent="0.2">
      <c r="A143" s="59">
        <v>139</v>
      </c>
      <c r="B143" s="231" t="s">
        <v>397</v>
      </c>
      <c r="C143" s="117">
        <v>57.676300000000005</v>
      </c>
      <c r="G143" s="122"/>
      <c r="H143" s="129"/>
    </row>
    <row r="144" spans="1:8" ht="15" customHeight="1" x14ac:dyDescent="0.2">
      <c r="A144" s="59">
        <v>140</v>
      </c>
      <c r="B144" s="230" t="s">
        <v>105</v>
      </c>
      <c r="C144" s="117">
        <v>56.5</v>
      </c>
      <c r="G144" s="122"/>
      <c r="H144" s="129"/>
    </row>
    <row r="145" spans="1:8" ht="15" customHeight="1" x14ac:dyDescent="0.2">
      <c r="A145" s="58">
        <v>141</v>
      </c>
      <c r="B145" s="230" t="s">
        <v>59</v>
      </c>
      <c r="C145" s="117">
        <v>56.3</v>
      </c>
      <c r="G145" s="122"/>
      <c r="H145" s="129"/>
    </row>
    <row r="146" spans="1:8" ht="15" customHeight="1" x14ac:dyDescent="0.2">
      <c r="A146" s="58">
        <v>142</v>
      </c>
      <c r="B146" s="231" t="s">
        <v>331</v>
      </c>
      <c r="C146" s="117">
        <v>56.289400000000001</v>
      </c>
      <c r="G146" s="122"/>
      <c r="H146" s="129"/>
    </row>
    <row r="147" spans="1:8" ht="15" customHeight="1" x14ac:dyDescent="0.2">
      <c r="A147" s="59">
        <v>143</v>
      </c>
      <c r="B147" s="230" t="s">
        <v>100</v>
      </c>
      <c r="C147" s="117">
        <v>55.9</v>
      </c>
      <c r="G147" s="122"/>
      <c r="H147" s="129"/>
    </row>
    <row r="148" spans="1:8" ht="15" customHeight="1" x14ac:dyDescent="0.2">
      <c r="A148" s="59">
        <v>144</v>
      </c>
      <c r="B148" s="230" t="s">
        <v>675</v>
      </c>
      <c r="C148" s="117">
        <v>54.5</v>
      </c>
      <c r="G148" s="122"/>
      <c r="H148" s="129"/>
    </row>
    <row r="149" spans="1:8" ht="15" customHeight="1" x14ac:dyDescent="0.2">
      <c r="A149" s="59">
        <v>145</v>
      </c>
      <c r="B149" s="230" t="s">
        <v>95</v>
      </c>
      <c r="C149" s="117">
        <v>54.5</v>
      </c>
      <c r="G149" s="122"/>
      <c r="H149" s="129"/>
    </row>
    <row r="150" spans="1:8" ht="15" customHeight="1" x14ac:dyDescent="0.2">
      <c r="A150" s="59">
        <v>146</v>
      </c>
      <c r="B150" s="231" t="s">
        <v>558</v>
      </c>
      <c r="C150" s="117">
        <v>53.597199999999994</v>
      </c>
      <c r="G150" s="122"/>
      <c r="H150" s="129"/>
    </row>
    <row r="151" spans="1:8" ht="15" customHeight="1" x14ac:dyDescent="0.2">
      <c r="A151" s="59">
        <v>147</v>
      </c>
      <c r="B151" s="230" t="s">
        <v>61</v>
      </c>
      <c r="C151" s="117">
        <v>53.3</v>
      </c>
      <c r="G151" s="122"/>
      <c r="H151" s="129"/>
    </row>
    <row r="152" spans="1:8" ht="15" customHeight="1" x14ac:dyDescent="0.2">
      <c r="A152" s="59">
        <v>148</v>
      </c>
      <c r="B152" s="231" t="s">
        <v>514</v>
      </c>
      <c r="C152" s="117">
        <v>52.137699999999995</v>
      </c>
      <c r="G152" s="122"/>
      <c r="H152" s="129"/>
    </row>
    <row r="153" spans="1:8" ht="15" customHeight="1" x14ac:dyDescent="0.2">
      <c r="A153" s="59">
        <v>149</v>
      </c>
      <c r="B153" s="230" t="s">
        <v>686</v>
      </c>
      <c r="C153" s="117">
        <v>50.5</v>
      </c>
      <c r="G153" s="122"/>
      <c r="H153" s="129"/>
    </row>
    <row r="154" spans="1:8" ht="15" customHeight="1" x14ac:dyDescent="0.2">
      <c r="A154" s="59">
        <v>150</v>
      </c>
      <c r="B154" s="230" t="s">
        <v>188</v>
      </c>
      <c r="C154" s="117">
        <v>50.5</v>
      </c>
      <c r="G154" s="122"/>
      <c r="H154" s="129"/>
    </row>
    <row r="155" spans="1:8" ht="15" customHeight="1" x14ac:dyDescent="0.2">
      <c r="A155" s="59">
        <v>151</v>
      </c>
      <c r="B155" s="230" t="s">
        <v>60</v>
      </c>
      <c r="C155" s="117">
        <v>48.9</v>
      </c>
      <c r="G155" s="122"/>
      <c r="H155" s="129"/>
    </row>
    <row r="156" spans="1:8" ht="15" customHeight="1" x14ac:dyDescent="0.2">
      <c r="A156" s="59">
        <v>152</v>
      </c>
      <c r="B156" s="231" t="s">
        <v>544</v>
      </c>
      <c r="C156" s="117">
        <v>47.787199999999999</v>
      </c>
      <c r="G156" s="122"/>
      <c r="H156" s="129"/>
    </row>
    <row r="157" spans="1:8" ht="15" customHeight="1" x14ac:dyDescent="0.2">
      <c r="A157" s="59">
        <v>153</v>
      </c>
      <c r="B157" s="230" t="s">
        <v>673</v>
      </c>
      <c r="C157" s="117">
        <v>47.3</v>
      </c>
      <c r="G157" s="122"/>
      <c r="H157" s="129"/>
    </row>
    <row r="158" spans="1:8" ht="15" customHeight="1" x14ac:dyDescent="0.2">
      <c r="A158" s="59">
        <v>154</v>
      </c>
      <c r="B158" s="230" t="s">
        <v>8</v>
      </c>
      <c r="C158" s="117">
        <v>46.5</v>
      </c>
      <c r="G158" s="122"/>
      <c r="H158" s="129"/>
    </row>
    <row r="159" spans="1:8" ht="15" customHeight="1" x14ac:dyDescent="0.2">
      <c r="A159" s="59">
        <v>155</v>
      </c>
      <c r="B159" s="231" t="s">
        <v>667</v>
      </c>
      <c r="C159" s="117">
        <v>46.397199999999998</v>
      </c>
      <c r="G159" s="122"/>
      <c r="H159" s="129"/>
    </row>
    <row r="160" spans="1:8" ht="15" customHeight="1" x14ac:dyDescent="0.2">
      <c r="A160" s="59">
        <v>156</v>
      </c>
      <c r="B160" s="231" t="s">
        <v>310</v>
      </c>
      <c r="C160" s="117">
        <v>46.225900000000003</v>
      </c>
      <c r="G160" s="122"/>
      <c r="H160" s="129"/>
    </row>
    <row r="161" spans="1:8" ht="15" customHeight="1" x14ac:dyDescent="0.2">
      <c r="A161" s="59">
        <v>157</v>
      </c>
      <c r="B161" s="231" t="s">
        <v>402</v>
      </c>
      <c r="C161" s="117">
        <v>45.526900000000005</v>
      </c>
      <c r="G161" s="122"/>
      <c r="H161" s="129"/>
    </row>
    <row r="162" spans="1:8" ht="15" customHeight="1" x14ac:dyDescent="0.2">
      <c r="A162" s="59">
        <v>158</v>
      </c>
      <c r="B162" s="231" t="s">
        <v>423</v>
      </c>
      <c r="C162" s="117">
        <v>45.142099999999999</v>
      </c>
      <c r="G162" s="122"/>
      <c r="H162" s="129"/>
    </row>
    <row r="163" spans="1:8" ht="15" customHeight="1" x14ac:dyDescent="0.2">
      <c r="A163" s="59">
        <v>159</v>
      </c>
      <c r="B163" s="231" t="s">
        <v>370</v>
      </c>
      <c r="C163" s="117">
        <v>44.550199999999997</v>
      </c>
      <c r="G163" s="122"/>
      <c r="H163" s="129"/>
    </row>
    <row r="164" spans="1:8" ht="15" customHeight="1" x14ac:dyDescent="0.2">
      <c r="A164" s="59">
        <v>160</v>
      </c>
      <c r="B164" s="231" t="s">
        <v>307</v>
      </c>
      <c r="C164" s="117">
        <v>44.3551</v>
      </c>
      <c r="G164" s="122"/>
      <c r="H164" s="129"/>
    </row>
    <row r="165" spans="1:8" ht="15" customHeight="1" x14ac:dyDescent="0.2">
      <c r="A165" s="58">
        <v>161</v>
      </c>
      <c r="B165" s="231" t="s">
        <v>444</v>
      </c>
      <c r="C165" s="117">
        <v>43.7958</v>
      </c>
      <c r="G165" s="122"/>
      <c r="H165" s="129"/>
    </row>
    <row r="166" spans="1:8" ht="15" customHeight="1" x14ac:dyDescent="0.2">
      <c r="A166" s="58">
        <v>162</v>
      </c>
      <c r="B166" s="231" t="s">
        <v>485</v>
      </c>
      <c r="C166" s="117">
        <v>43.555099999999996</v>
      </c>
      <c r="G166" s="122"/>
      <c r="H166" s="129"/>
    </row>
    <row r="167" spans="1:8" ht="15" customHeight="1" x14ac:dyDescent="0.2">
      <c r="A167" s="59">
        <v>163</v>
      </c>
      <c r="B167" s="230" t="s">
        <v>50</v>
      </c>
      <c r="C167" s="117">
        <v>43.2</v>
      </c>
      <c r="G167" s="122"/>
      <c r="H167" s="129"/>
    </row>
    <row r="168" spans="1:8" ht="15" customHeight="1" x14ac:dyDescent="0.2">
      <c r="A168" s="59">
        <v>164</v>
      </c>
      <c r="B168" s="231" t="s">
        <v>436</v>
      </c>
      <c r="C168" s="117">
        <v>43.010800000000003</v>
      </c>
      <c r="G168" s="122"/>
      <c r="H168" s="129"/>
    </row>
    <row r="169" spans="1:8" ht="15" customHeight="1" x14ac:dyDescent="0.2">
      <c r="A169" s="59">
        <v>165</v>
      </c>
      <c r="B169" s="231" t="s">
        <v>392</v>
      </c>
      <c r="C169" s="117">
        <v>42.671800000000005</v>
      </c>
      <c r="G169" s="122"/>
      <c r="H169" s="129"/>
    </row>
    <row r="170" spans="1:8" ht="15" customHeight="1" x14ac:dyDescent="0.2">
      <c r="A170" s="59">
        <v>166</v>
      </c>
      <c r="B170" s="230" t="s">
        <v>186</v>
      </c>
      <c r="C170" s="117">
        <v>42.6</v>
      </c>
      <c r="G170" s="122"/>
      <c r="H170" s="129"/>
    </row>
    <row r="171" spans="1:8" ht="15" customHeight="1" x14ac:dyDescent="0.2">
      <c r="A171" s="59">
        <v>167</v>
      </c>
      <c r="B171" s="230" t="s">
        <v>53</v>
      </c>
      <c r="C171" s="117">
        <v>42.4</v>
      </c>
      <c r="G171" s="122"/>
      <c r="H171" s="129"/>
    </row>
    <row r="172" spans="1:8" ht="15" customHeight="1" x14ac:dyDescent="0.2">
      <c r="A172" s="59">
        <v>168</v>
      </c>
      <c r="B172" s="231" t="s">
        <v>386</v>
      </c>
      <c r="C172" s="117">
        <v>42.283799999999999</v>
      </c>
      <c r="G172" s="122"/>
      <c r="H172" s="129"/>
    </row>
    <row r="173" spans="1:8" ht="15" customHeight="1" x14ac:dyDescent="0.2">
      <c r="A173" s="59">
        <v>169</v>
      </c>
      <c r="B173" s="231" t="s">
        <v>640</v>
      </c>
      <c r="C173" s="117">
        <v>41.7423</v>
      </c>
      <c r="G173" s="122"/>
      <c r="H173" s="129"/>
    </row>
    <row r="174" spans="1:8" ht="15" customHeight="1" x14ac:dyDescent="0.2">
      <c r="A174" s="59">
        <v>170</v>
      </c>
      <c r="B174" s="230" t="s">
        <v>81</v>
      </c>
      <c r="C174" s="117">
        <v>40.799999999999997</v>
      </c>
      <c r="G174" s="122"/>
      <c r="H174" s="129"/>
    </row>
    <row r="175" spans="1:8" ht="15" customHeight="1" x14ac:dyDescent="0.2">
      <c r="A175" s="59">
        <v>171</v>
      </c>
      <c r="B175" s="230" t="s">
        <v>12</v>
      </c>
      <c r="C175" s="117">
        <v>40.700000000000003</v>
      </c>
      <c r="G175" s="122"/>
      <c r="H175" s="129"/>
    </row>
    <row r="176" spans="1:8" ht="15" customHeight="1" x14ac:dyDescent="0.2">
      <c r="A176" s="59">
        <v>172</v>
      </c>
      <c r="B176" s="230" t="s">
        <v>107</v>
      </c>
      <c r="C176" s="117">
        <v>40.200000000000003</v>
      </c>
      <c r="G176" s="122"/>
      <c r="H176" s="129"/>
    </row>
    <row r="177" spans="1:8" ht="15" customHeight="1" x14ac:dyDescent="0.2">
      <c r="A177" s="59">
        <v>173</v>
      </c>
      <c r="B177" s="231" t="s">
        <v>327</v>
      </c>
      <c r="C177" s="117">
        <v>40.161099999999998</v>
      </c>
      <c r="G177" s="122"/>
      <c r="H177" s="129"/>
    </row>
    <row r="178" spans="1:8" ht="15" customHeight="1" x14ac:dyDescent="0.2">
      <c r="A178" s="59">
        <v>174</v>
      </c>
      <c r="B178" s="231" t="s">
        <v>506</v>
      </c>
      <c r="C178" s="117">
        <v>39.773300000000006</v>
      </c>
      <c r="G178" s="122"/>
      <c r="H178" s="129"/>
    </row>
    <row r="179" spans="1:8" ht="15" customHeight="1" x14ac:dyDescent="0.2">
      <c r="A179" s="59">
        <v>175</v>
      </c>
      <c r="B179" s="230" t="s">
        <v>17</v>
      </c>
      <c r="C179" s="117">
        <v>39.6</v>
      </c>
      <c r="G179" s="122"/>
      <c r="H179" s="129"/>
    </row>
    <row r="180" spans="1:8" ht="15" customHeight="1" x14ac:dyDescent="0.2">
      <c r="A180" s="59">
        <v>176</v>
      </c>
      <c r="B180" s="231" t="s">
        <v>449</v>
      </c>
      <c r="C180" s="117">
        <v>38.9056</v>
      </c>
      <c r="G180" s="122"/>
      <c r="H180" s="129"/>
    </row>
    <row r="181" spans="1:8" ht="15" customHeight="1" x14ac:dyDescent="0.2">
      <c r="A181" s="59">
        <v>177</v>
      </c>
      <c r="B181" s="231" t="s">
        <v>306</v>
      </c>
      <c r="C181" s="117">
        <v>37.719699999999996</v>
      </c>
      <c r="G181" s="122"/>
      <c r="H181" s="129"/>
    </row>
    <row r="182" spans="1:8" ht="15" customHeight="1" x14ac:dyDescent="0.2">
      <c r="A182" s="59">
        <v>178</v>
      </c>
      <c r="B182" s="230" t="s">
        <v>9</v>
      </c>
      <c r="C182" s="117">
        <v>37.4</v>
      </c>
      <c r="G182" s="122"/>
      <c r="H182" s="129"/>
    </row>
    <row r="183" spans="1:8" ht="15" customHeight="1" x14ac:dyDescent="0.2">
      <c r="A183" s="59">
        <v>179</v>
      </c>
      <c r="B183" s="231" t="s">
        <v>346</v>
      </c>
      <c r="C183" s="117">
        <v>36.509800000000006</v>
      </c>
      <c r="G183" s="122"/>
      <c r="H183" s="129"/>
    </row>
    <row r="184" spans="1:8" ht="15" customHeight="1" x14ac:dyDescent="0.2">
      <c r="A184" s="59">
        <v>180</v>
      </c>
      <c r="B184" s="231" t="s">
        <v>631</v>
      </c>
      <c r="C184" s="117">
        <v>36.444300000000005</v>
      </c>
      <c r="G184" s="122"/>
      <c r="H184" s="129"/>
    </row>
    <row r="185" spans="1:8" ht="15" customHeight="1" x14ac:dyDescent="0.2">
      <c r="A185" s="58">
        <v>181</v>
      </c>
      <c r="B185" s="231" t="s">
        <v>661</v>
      </c>
      <c r="C185" s="117">
        <v>35.723999999999997</v>
      </c>
      <c r="G185" s="122"/>
      <c r="H185" s="129"/>
    </row>
    <row r="186" spans="1:8" ht="15" customHeight="1" x14ac:dyDescent="0.2">
      <c r="A186" s="58">
        <v>182</v>
      </c>
      <c r="B186" s="231" t="s">
        <v>637</v>
      </c>
      <c r="C186" s="117">
        <v>35.236400000000003</v>
      </c>
      <c r="G186" s="122"/>
      <c r="H186" s="129"/>
    </row>
    <row r="187" spans="1:8" ht="15" customHeight="1" x14ac:dyDescent="0.2">
      <c r="A187" s="59">
        <v>183</v>
      </c>
      <c r="B187" s="231" t="s">
        <v>524</v>
      </c>
      <c r="C187" s="117">
        <v>34.965800000000002</v>
      </c>
      <c r="G187" s="122"/>
      <c r="H187" s="129"/>
    </row>
    <row r="188" spans="1:8" ht="15" customHeight="1" x14ac:dyDescent="0.2">
      <c r="A188" s="59">
        <v>184</v>
      </c>
      <c r="B188" s="230" t="s">
        <v>58</v>
      </c>
      <c r="C188" s="117">
        <v>34.9</v>
      </c>
      <c r="G188" s="122"/>
      <c r="H188" s="129"/>
    </row>
    <row r="189" spans="1:8" ht="15" customHeight="1" x14ac:dyDescent="0.2">
      <c r="A189" s="59">
        <v>185</v>
      </c>
      <c r="B189" s="231" t="s">
        <v>380</v>
      </c>
      <c r="C189" s="117">
        <v>34.869900000000001</v>
      </c>
      <c r="G189" s="122"/>
      <c r="H189" s="129"/>
    </row>
    <row r="190" spans="1:8" ht="15" customHeight="1" x14ac:dyDescent="0.2">
      <c r="A190" s="59">
        <v>186</v>
      </c>
      <c r="B190" s="231" t="s">
        <v>569</v>
      </c>
      <c r="C190" s="117">
        <v>33.795400000000001</v>
      </c>
      <c r="G190" s="122"/>
      <c r="H190" s="129"/>
    </row>
    <row r="191" spans="1:8" ht="15" customHeight="1" x14ac:dyDescent="0.2">
      <c r="A191" s="59">
        <v>187</v>
      </c>
      <c r="B191" s="231" t="s">
        <v>605</v>
      </c>
      <c r="C191" s="117">
        <v>33.385599999999997</v>
      </c>
      <c r="G191" s="122"/>
      <c r="H191" s="129"/>
    </row>
    <row r="192" spans="1:8" ht="15" customHeight="1" x14ac:dyDescent="0.2">
      <c r="A192" s="59">
        <v>188</v>
      </c>
      <c r="B192" s="231" t="s">
        <v>639</v>
      </c>
      <c r="C192" s="117">
        <v>31.532799999999998</v>
      </c>
      <c r="G192" s="122"/>
      <c r="H192" s="129"/>
    </row>
    <row r="193" spans="1:8" ht="15" customHeight="1" x14ac:dyDescent="0.2">
      <c r="A193" s="59">
        <v>189</v>
      </c>
      <c r="B193" s="231" t="s">
        <v>666</v>
      </c>
      <c r="C193" s="117">
        <v>31.152200000000001</v>
      </c>
      <c r="G193" s="122"/>
      <c r="H193" s="129"/>
    </row>
    <row r="194" spans="1:8" ht="15" customHeight="1" x14ac:dyDescent="0.2">
      <c r="A194" s="59">
        <v>190</v>
      </c>
      <c r="B194" s="231" t="s">
        <v>467</v>
      </c>
      <c r="C194" s="117">
        <v>30.809799999999999</v>
      </c>
      <c r="G194" s="122"/>
      <c r="H194" s="129"/>
    </row>
    <row r="195" spans="1:8" ht="15" customHeight="1" x14ac:dyDescent="0.2">
      <c r="A195" s="59">
        <v>191</v>
      </c>
      <c r="B195" s="231" t="s">
        <v>503</v>
      </c>
      <c r="C195" s="117">
        <v>30.7822</v>
      </c>
      <c r="G195" s="122"/>
      <c r="H195" s="129"/>
    </row>
    <row r="196" spans="1:8" ht="15" customHeight="1" x14ac:dyDescent="0.2">
      <c r="A196" s="59">
        <v>192</v>
      </c>
      <c r="B196" s="231" t="s">
        <v>606</v>
      </c>
      <c r="C196" s="117">
        <v>30.3782</v>
      </c>
      <c r="G196" s="122"/>
      <c r="H196" s="129"/>
    </row>
    <row r="197" spans="1:8" ht="15" customHeight="1" x14ac:dyDescent="0.2">
      <c r="A197" s="59">
        <v>193</v>
      </c>
      <c r="B197" s="230" t="s">
        <v>30</v>
      </c>
      <c r="C197" s="117">
        <v>30.3</v>
      </c>
      <c r="G197" s="122"/>
      <c r="H197" s="129"/>
    </row>
    <row r="198" spans="1:8" ht="15" customHeight="1" x14ac:dyDescent="0.2">
      <c r="A198" s="59">
        <v>194</v>
      </c>
      <c r="B198" s="231" t="s">
        <v>493</v>
      </c>
      <c r="C198" s="117">
        <v>30.251200000000001</v>
      </c>
      <c r="G198" s="122"/>
      <c r="H198" s="129"/>
    </row>
    <row r="199" spans="1:8" ht="15" customHeight="1" x14ac:dyDescent="0.2">
      <c r="A199" s="59">
        <v>195</v>
      </c>
      <c r="B199" s="231" t="s">
        <v>359</v>
      </c>
      <c r="C199" s="117">
        <v>30.039300000000001</v>
      </c>
      <c r="G199" s="122"/>
      <c r="H199" s="129"/>
    </row>
    <row r="200" spans="1:8" ht="15" customHeight="1" x14ac:dyDescent="0.2">
      <c r="A200" s="59">
        <v>196</v>
      </c>
      <c r="B200" s="231" t="s">
        <v>516</v>
      </c>
      <c r="C200" s="117">
        <v>30.034599999999998</v>
      </c>
      <c r="G200" s="122"/>
      <c r="H200" s="129"/>
    </row>
    <row r="201" spans="1:8" ht="15" customHeight="1" x14ac:dyDescent="0.2">
      <c r="A201" s="59">
        <v>197</v>
      </c>
      <c r="B201" s="231" t="s">
        <v>417</v>
      </c>
      <c r="C201" s="117">
        <v>29.751300000000001</v>
      </c>
      <c r="G201" s="122"/>
      <c r="H201" s="129"/>
    </row>
    <row r="202" spans="1:8" ht="15" customHeight="1" x14ac:dyDescent="0.2">
      <c r="A202" s="59">
        <v>198</v>
      </c>
      <c r="B202" s="231" t="s">
        <v>619</v>
      </c>
      <c r="C202" s="117">
        <v>29.4498</v>
      </c>
      <c r="G202" s="122"/>
      <c r="H202" s="129"/>
    </row>
    <row r="203" spans="1:8" ht="15" customHeight="1" x14ac:dyDescent="0.2">
      <c r="A203" s="59">
        <v>199</v>
      </c>
      <c r="B203" s="231" t="s">
        <v>409</v>
      </c>
      <c r="C203" s="117">
        <v>29.424099999999999</v>
      </c>
      <c r="G203" s="122"/>
      <c r="H203" s="129"/>
    </row>
    <row r="204" spans="1:8" ht="15" customHeight="1" x14ac:dyDescent="0.2">
      <c r="A204" s="59">
        <v>200</v>
      </c>
      <c r="B204" s="230" t="s">
        <v>109</v>
      </c>
      <c r="C204" s="117">
        <v>29.3</v>
      </c>
      <c r="G204" s="122"/>
      <c r="H204" s="129"/>
    </row>
    <row r="205" spans="1:8" ht="15" customHeight="1" x14ac:dyDescent="0.2">
      <c r="A205" s="58">
        <v>201</v>
      </c>
      <c r="B205" s="231" t="s">
        <v>629</v>
      </c>
      <c r="C205" s="117">
        <v>29.003900000000002</v>
      </c>
      <c r="G205" s="122"/>
      <c r="H205" s="129"/>
    </row>
    <row r="206" spans="1:8" ht="15" customHeight="1" x14ac:dyDescent="0.2">
      <c r="A206" s="58">
        <v>202</v>
      </c>
      <c r="B206" s="231" t="s">
        <v>582</v>
      </c>
      <c r="C206" s="117">
        <v>28.834499999999998</v>
      </c>
      <c r="G206" s="122"/>
      <c r="H206" s="129"/>
    </row>
    <row r="207" spans="1:8" ht="15" customHeight="1" x14ac:dyDescent="0.2">
      <c r="A207" s="59">
        <v>203</v>
      </c>
      <c r="B207" s="231" t="s">
        <v>366</v>
      </c>
      <c r="C207" s="117">
        <v>28.718599999999999</v>
      </c>
      <c r="G207" s="122"/>
      <c r="H207" s="129"/>
    </row>
    <row r="208" spans="1:8" ht="15" customHeight="1" x14ac:dyDescent="0.2">
      <c r="A208" s="59">
        <v>204</v>
      </c>
      <c r="B208" s="230" t="s">
        <v>90</v>
      </c>
      <c r="C208" s="117">
        <v>28.7</v>
      </c>
      <c r="G208" s="122"/>
      <c r="H208" s="129"/>
    </row>
    <row r="209" spans="1:8" ht="15" customHeight="1" x14ac:dyDescent="0.2">
      <c r="A209" s="59">
        <v>205</v>
      </c>
      <c r="B209" s="231" t="s">
        <v>551</v>
      </c>
      <c r="C209" s="117">
        <v>28.365299999999998</v>
      </c>
      <c r="G209" s="122"/>
      <c r="H209" s="129"/>
    </row>
    <row r="210" spans="1:8" ht="15" customHeight="1" x14ac:dyDescent="0.2">
      <c r="A210" s="59">
        <v>206</v>
      </c>
      <c r="B210" s="231" t="s">
        <v>316</v>
      </c>
      <c r="C210" s="117">
        <v>28.265499999999999</v>
      </c>
      <c r="G210" s="122"/>
      <c r="H210" s="129"/>
    </row>
    <row r="211" spans="1:8" ht="15" customHeight="1" x14ac:dyDescent="0.2">
      <c r="A211" s="59">
        <v>207</v>
      </c>
      <c r="B211" s="231" t="s">
        <v>622</v>
      </c>
      <c r="C211" s="117">
        <v>28.1571</v>
      </c>
      <c r="G211" s="122"/>
      <c r="H211" s="129"/>
    </row>
    <row r="212" spans="1:8" ht="15" customHeight="1" x14ac:dyDescent="0.2">
      <c r="A212" s="59">
        <v>208</v>
      </c>
      <c r="B212" s="231" t="s">
        <v>573</v>
      </c>
      <c r="C212" s="117">
        <v>27.9177</v>
      </c>
      <c r="G212" s="122"/>
      <c r="H212" s="129"/>
    </row>
    <row r="213" spans="1:8" ht="15" customHeight="1" x14ac:dyDescent="0.2">
      <c r="A213" s="59">
        <v>209</v>
      </c>
      <c r="B213" s="231" t="s">
        <v>591</v>
      </c>
      <c r="C213" s="117">
        <v>27.453799999999998</v>
      </c>
      <c r="G213" s="122"/>
      <c r="H213" s="129"/>
    </row>
    <row r="214" spans="1:8" ht="15" customHeight="1" x14ac:dyDescent="0.2">
      <c r="A214" s="59">
        <v>210</v>
      </c>
      <c r="B214" s="231" t="s">
        <v>460</v>
      </c>
      <c r="C214" s="117">
        <v>27.2209</v>
      </c>
      <c r="G214" s="122"/>
      <c r="H214" s="129"/>
    </row>
    <row r="215" spans="1:8" ht="15" customHeight="1" x14ac:dyDescent="0.2">
      <c r="A215" s="59">
        <v>211</v>
      </c>
      <c r="B215" s="231" t="s">
        <v>347</v>
      </c>
      <c r="C215" s="117">
        <v>27.164999999999999</v>
      </c>
      <c r="G215" s="122"/>
      <c r="H215" s="129"/>
    </row>
    <row r="216" spans="1:8" ht="15" customHeight="1" x14ac:dyDescent="0.2">
      <c r="A216" s="59">
        <v>212</v>
      </c>
      <c r="B216" s="230" t="s">
        <v>72</v>
      </c>
      <c r="C216" s="117">
        <v>26.8</v>
      </c>
      <c r="G216" s="122"/>
      <c r="H216" s="129"/>
    </row>
    <row r="217" spans="1:8" ht="15" customHeight="1" x14ac:dyDescent="0.2">
      <c r="A217" s="59">
        <v>213</v>
      </c>
      <c r="B217" s="230" t="s">
        <v>118</v>
      </c>
      <c r="C217" s="117">
        <v>26.7</v>
      </c>
      <c r="G217" s="122"/>
      <c r="H217" s="129"/>
    </row>
    <row r="218" spans="1:8" ht="15" customHeight="1" x14ac:dyDescent="0.2">
      <c r="A218" s="59">
        <v>214</v>
      </c>
      <c r="B218" s="230" t="s">
        <v>42</v>
      </c>
      <c r="C218" s="117">
        <v>26.1</v>
      </c>
      <c r="G218" s="122"/>
      <c r="H218" s="129"/>
    </row>
    <row r="219" spans="1:8" ht="15" customHeight="1" x14ac:dyDescent="0.2">
      <c r="A219" s="59">
        <v>215</v>
      </c>
      <c r="B219" s="230" t="s">
        <v>173</v>
      </c>
      <c r="C219" s="117">
        <v>26</v>
      </c>
      <c r="G219" s="122"/>
      <c r="H219" s="129"/>
    </row>
    <row r="220" spans="1:8" ht="15" customHeight="1" x14ac:dyDescent="0.2">
      <c r="A220" s="59">
        <v>216</v>
      </c>
      <c r="B220" s="231" t="s">
        <v>325</v>
      </c>
      <c r="C220" s="117">
        <v>25.7362</v>
      </c>
      <c r="G220" s="122"/>
      <c r="H220" s="129"/>
    </row>
    <row r="221" spans="1:8" ht="15" customHeight="1" x14ac:dyDescent="0.2">
      <c r="A221" s="59">
        <v>217</v>
      </c>
      <c r="B221" s="231" t="s">
        <v>334</v>
      </c>
      <c r="C221" s="117">
        <v>25.619199999999999</v>
      </c>
      <c r="G221" s="122"/>
      <c r="H221" s="129"/>
    </row>
    <row r="222" spans="1:8" ht="15" customHeight="1" x14ac:dyDescent="0.2">
      <c r="A222" s="59">
        <v>218</v>
      </c>
      <c r="B222" s="231" t="s">
        <v>599</v>
      </c>
      <c r="C222" s="117">
        <v>25.366700000000002</v>
      </c>
      <c r="G222" s="122"/>
      <c r="H222" s="129"/>
    </row>
    <row r="223" spans="1:8" ht="15" customHeight="1" x14ac:dyDescent="0.2">
      <c r="A223" s="59">
        <v>219</v>
      </c>
      <c r="B223" s="231" t="s">
        <v>608</v>
      </c>
      <c r="C223" s="117">
        <v>24.616099999999999</v>
      </c>
      <c r="G223" s="122"/>
      <c r="H223" s="129"/>
    </row>
    <row r="224" spans="1:8" ht="15" customHeight="1" x14ac:dyDescent="0.2">
      <c r="A224" s="59">
        <v>220</v>
      </c>
      <c r="B224" s="231" t="s">
        <v>317</v>
      </c>
      <c r="C224" s="117">
        <v>24.552199999999999</v>
      </c>
      <c r="G224" s="122"/>
      <c r="H224" s="129"/>
    </row>
    <row r="225" spans="1:8" ht="15" customHeight="1" x14ac:dyDescent="0.2">
      <c r="A225" s="58">
        <v>221</v>
      </c>
      <c r="B225" s="230" t="s">
        <v>16</v>
      </c>
      <c r="C225" s="117">
        <v>24.5</v>
      </c>
      <c r="G225" s="122"/>
      <c r="H225" s="129"/>
    </row>
    <row r="226" spans="1:8" ht="15" customHeight="1" x14ac:dyDescent="0.2">
      <c r="A226" s="58">
        <v>222</v>
      </c>
      <c r="B226" s="230" t="s">
        <v>24</v>
      </c>
      <c r="C226" s="117">
        <v>24.5</v>
      </c>
      <c r="G226" s="122"/>
      <c r="H226" s="129"/>
    </row>
    <row r="227" spans="1:8" ht="15" customHeight="1" x14ac:dyDescent="0.2">
      <c r="A227" s="59">
        <v>223</v>
      </c>
      <c r="B227" s="230" t="s">
        <v>39</v>
      </c>
      <c r="C227" s="117">
        <v>24.5</v>
      </c>
      <c r="G227" s="122"/>
      <c r="H227" s="129"/>
    </row>
    <row r="228" spans="1:8" ht="15" customHeight="1" x14ac:dyDescent="0.2">
      <c r="A228" s="59">
        <v>224</v>
      </c>
      <c r="B228" s="230" t="s">
        <v>92</v>
      </c>
      <c r="C228" s="117">
        <v>23.8</v>
      </c>
      <c r="G228" s="122"/>
      <c r="H228" s="129"/>
    </row>
    <row r="229" spans="1:8" ht="15" customHeight="1" x14ac:dyDescent="0.2">
      <c r="A229" s="59">
        <v>225</v>
      </c>
      <c r="B229" s="231" t="s">
        <v>559</v>
      </c>
      <c r="C229" s="117">
        <v>23.752500000000001</v>
      </c>
      <c r="G229" s="122"/>
      <c r="H229" s="129"/>
    </row>
    <row r="230" spans="1:8" ht="15" customHeight="1" x14ac:dyDescent="0.2">
      <c r="A230" s="59">
        <v>226</v>
      </c>
      <c r="B230" s="231" t="s">
        <v>612</v>
      </c>
      <c r="C230" s="117">
        <v>23.472900000000003</v>
      </c>
      <c r="G230" s="122"/>
      <c r="H230" s="129"/>
    </row>
    <row r="231" spans="1:8" ht="15" customHeight="1" x14ac:dyDescent="0.2">
      <c r="A231" s="59">
        <v>227</v>
      </c>
      <c r="B231" s="231" t="s">
        <v>494</v>
      </c>
      <c r="C231" s="117">
        <v>23.270700000000001</v>
      </c>
      <c r="G231" s="122"/>
      <c r="H231" s="129"/>
    </row>
    <row r="232" spans="1:8" ht="15" customHeight="1" x14ac:dyDescent="0.2">
      <c r="A232" s="59">
        <v>228</v>
      </c>
      <c r="B232" s="231" t="s">
        <v>489</v>
      </c>
      <c r="C232" s="117">
        <v>22.9802</v>
      </c>
      <c r="G232" s="122"/>
      <c r="H232" s="129"/>
    </row>
    <row r="233" spans="1:8" ht="15" customHeight="1" x14ac:dyDescent="0.2">
      <c r="A233" s="59">
        <v>229</v>
      </c>
      <c r="B233" s="231" t="s">
        <v>426</v>
      </c>
      <c r="C233" s="117">
        <v>22.947700000000001</v>
      </c>
      <c r="G233" s="122"/>
      <c r="H233" s="129"/>
    </row>
    <row r="234" spans="1:8" ht="15" customHeight="1" x14ac:dyDescent="0.2">
      <c r="A234" s="59">
        <v>230</v>
      </c>
      <c r="B234" s="231" t="s">
        <v>646</v>
      </c>
      <c r="C234" s="117">
        <v>22.7347</v>
      </c>
      <c r="G234" s="122"/>
      <c r="H234" s="129"/>
    </row>
    <row r="235" spans="1:8" ht="15" customHeight="1" x14ac:dyDescent="0.2">
      <c r="A235" s="59">
        <v>231</v>
      </c>
      <c r="B235" s="231" t="s">
        <v>492</v>
      </c>
      <c r="C235" s="117">
        <v>22.5974</v>
      </c>
      <c r="G235" s="122"/>
      <c r="H235" s="129"/>
    </row>
    <row r="236" spans="1:8" ht="15" customHeight="1" x14ac:dyDescent="0.2">
      <c r="A236" s="59">
        <v>232</v>
      </c>
      <c r="B236" s="230" t="s">
        <v>175</v>
      </c>
      <c r="C236" s="117">
        <v>22.1</v>
      </c>
      <c r="G236" s="122"/>
      <c r="H236" s="129"/>
    </row>
    <row r="237" spans="1:8" ht="15" customHeight="1" x14ac:dyDescent="0.2">
      <c r="A237" s="59">
        <v>233</v>
      </c>
      <c r="B237" s="231" t="s">
        <v>384</v>
      </c>
      <c r="C237" s="117">
        <v>21.869799999999998</v>
      </c>
      <c r="G237" s="122"/>
      <c r="H237" s="129"/>
    </row>
    <row r="238" spans="1:8" ht="15" customHeight="1" x14ac:dyDescent="0.2">
      <c r="A238" s="59">
        <v>234</v>
      </c>
      <c r="B238" s="231" t="s">
        <v>530</v>
      </c>
      <c r="C238" s="117">
        <v>21.7315</v>
      </c>
      <c r="G238" s="122"/>
      <c r="H238" s="129"/>
    </row>
    <row r="239" spans="1:8" ht="15" customHeight="1" x14ac:dyDescent="0.2">
      <c r="A239" s="59">
        <v>235</v>
      </c>
      <c r="B239" s="230" t="s">
        <v>120</v>
      </c>
      <c r="C239" s="117">
        <v>21.5</v>
      </c>
      <c r="G239" s="122"/>
      <c r="H239" s="129"/>
    </row>
    <row r="240" spans="1:8" ht="15" customHeight="1" x14ac:dyDescent="0.2">
      <c r="A240" s="59">
        <v>236</v>
      </c>
      <c r="B240" s="231" t="s">
        <v>320</v>
      </c>
      <c r="C240" s="117">
        <v>21.3233</v>
      </c>
      <c r="G240" s="122"/>
      <c r="H240" s="129"/>
    </row>
    <row r="241" spans="1:8" ht="15" customHeight="1" x14ac:dyDescent="0.2">
      <c r="A241" s="59">
        <v>237</v>
      </c>
      <c r="B241" s="231" t="s">
        <v>519</v>
      </c>
      <c r="C241" s="117">
        <v>20.9663</v>
      </c>
      <c r="G241" s="122"/>
      <c r="H241" s="129"/>
    </row>
    <row r="242" spans="1:8" ht="15" customHeight="1" x14ac:dyDescent="0.2">
      <c r="A242" s="59">
        <v>238</v>
      </c>
      <c r="B242" s="231" t="s">
        <v>391</v>
      </c>
      <c r="C242" s="117">
        <v>20.737500000000001</v>
      </c>
      <c r="G242" s="122"/>
      <c r="H242" s="129"/>
    </row>
    <row r="243" spans="1:8" ht="15" customHeight="1" x14ac:dyDescent="0.2">
      <c r="A243" s="59">
        <v>239</v>
      </c>
      <c r="B243" s="230" t="s">
        <v>135</v>
      </c>
      <c r="C243" s="117">
        <v>20.7</v>
      </c>
      <c r="G243" s="122"/>
      <c r="H243" s="129"/>
    </row>
    <row r="244" spans="1:8" ht="15" customHeight="1" x14ac:dyDescent="0.2">
      <c r="A244" s="59">
        <v>240</v>
      </c>
      <c r="B244" s="231" t="s">
        <v>505</v>
      </c>
      <c r="C244" s="117">
        <v>20.587199999999999</v>
      </c>
      <c r="G244" s="122"/>
      <c r="H244" s="129"/>
    </row>
    <row r="245" spans="1:8" ht="15" customHeight="1" x14ac:dyDescent="0.2">
      <c r="A245" s="58">
        <v>241</v>
      </c>
      <c r="B245" s="231" t="s">
        <v>620</v>
      </c>
      <c r="C245" s="117">
        <v>20.576799999999999</v>
      </c>
      <c r="G245" s="122"/>
      <c r="H245" s="129"/>
    </row>
    <row r="246" spans="1:8" ht="15" customHeight="1" x14ac:dyDescent="0.2">
      <c r="A246" s="58">
        <v>242</v>
      </c>
      <c r="B246" s="231" t="s">
        <v>615</v>
      </c>
      <c r="C246" s="117">
        <v>20.4803</v>
      </c>
      <c r="G246" s="122"/>
      <c r="H246" s="129"/>
    </row>
    <row r="247" spans="1:8" ht="15" customHeight="1" x14ac:dyDescent="0.2">
      <c r="A247" s="59">
        <v>243</v>
      </c>
      <c r="B247" s="231" t="s">
        <v>434</v>
      </c>
      <c r="C247" s="117">
        <v>20.4482</v>
      </c>
      <c r="G247" s="122"/>
      <c r="H247" s="129"/>
    </row>
    <row r="248" spans="1:8" ht="15" customHeight="1" x14ac:dyDescent="0.2">
      <c r="A248" s="59">
        <v>244</v>
      </c>
      <c r="B248" s="231" t="s">
        <v>600</v>
      </c>
      <c r="C248" s="117">
        <v>20.407</v>
      </c>
      <c r="G248" s="122"/>
      <c r="H248" s="129"/>
    </row>
    <row r="249" spans="1:8" ht="15" customHeight="1" x14ac:dyDescent="0.2">
      <c r="A249" s="59">
        <v>245</v>
      </c>
      <c r="B249" s="230" t="s">
        <v>676</v>
      </c>
      <c r="C249" s="117">
        <v>20.399999999999999</v>
      </c>
      <c r="G249" s="122"/>
      <c r="H249" s="129"/>
    </row>
    <row r="250" spans="1:8" ht="15" customHeight="1" x14ac:dyDescent="0.2">
      <c r="A250" s="59">
        <v>246</v>
      </c>
      <c r="B250" s="230" t="s">
        <v>174</v>
      </c>
      <c r="C250" s="117">
        <v>20.399999999999999</v>
      </c>
      <c r="G250" s="122"/>
      <c r="H250" s="129"/>
    </row>
    <row r="251" spans="1:8" ht="15" customHeight="1" x14ac:dyDescent="0.2">
      <c r="A251" s="59">
        <v>247</v>
      </c>
      <c r="B251" s="231" t="s">
        <v>670</v>
      </c>
      <c r="C251" s="117">
        <v>20.2776</v>
      </c>
      <c r="G251" s="122"/>
      <c r="H251" s="129"/>
    </row>
    <row r="252" spans="1:8" ht="15" customHeight="1" x14ac:dyDescent="0.2">
      <c r="A252" s="59">
        <v>248</v>
      </c>
      <c r="B252" s="231" t="s">
        <v>669</v>
      </c>
      <c r="C252" s="117">
        <v>20.1812</v>
      </c>
      <c r="G252" s="122"/>
      <c r="H252" s="129"/>
    </row>
    <row r="253" spans="1:8" ht="15" customHeight="1" x14ac:dyDescent="0.2">
      <c r="A253" s="59">
        <v>249</v>
      </c>
      <c r="B253" s="231" t="s">
        <v>529</v>
      </c>
      <c r="C253" s="117">
        <v>20.145700000000001</v>
      </c>
      <c r="G253" s="122"/>
      <c r="H253" s="129"/>
    </row>
    <row r="254" spans="1:8" ht="15" customHeight="1" x14ac:dyDescent="0.2">
      <c r="A254" s="59">
        <v>250</v>
      </c>
      <c r="B254" s="231" t="s">
        <v>563</v>
      </c>
      <c r="C254" s="117">
        <v>20.129799999999999</v>
      </c>
      <c r="G254" s="122"/>
      <c r="H254" s="129"/>
    </row>
    <row r="255" spans="1:8" ht="15" customHeight="1" x14ac:dyDescent="0.2">
      <c r="A255" s="59">
        <v>251</v>
      </c>
      <c r="B255" s="230" t="s">
        <v>117</v>
      </c>
      <c r="C255" s="117">
        <v>20.100000000000001</v>
      </c>
      <c r="G255" s="122"/>
      <c r="H255" s="129"/>
    </row>
    <row r="256" spans="1:8" ht="15" customHeight="1" x14ac:dyDescent="0.2">
      <c r="A256" s="59">
        <v>252</v>
      </c>
      <c r="B256" s="231" t="s">
        <v>607</v>
      </c>
      <c r="C256" s="117">
        <v>19.719799999999999</v>
      </c>
      <c r="G256" s="122"/>
      <c r="H256" s="129"/>
    </row>
    <row r="257" spans="1:8" ht="15" customHeight="1" x14ac:dyDescent="0.2">
      <c r="A257" s="59">
        <v>253</v>
      </c>
      <c r="B257" s="231" t="s">
        <v>541</v>
      </c>
      <c r="C257" s="117">
        <v>19.672599999999999</v>
      </c>
      <c r="G257" s="122"/>
      <c r="H257" s="129"/>
    </row>
    <row r="258" spans="1:8" ht="15" customHeight="1" x14ac:dyDescent="0.2">
      <c r="A258" s="59">
        <v>254</v>
      </c>
      <c r="B258" s="231" t="s">
        <v>580</v>
      </c>
      <c r="C258" s="117">
        <v>19.491</v>
      </c>
      <c r="G258" s="122"/>
      <c r="H258" s="129"/>
    </row>
    <row r="259" spans="1:8" ht="15" customHeight="1" x14ac:dyDescent="0.2">
      <c r="A259" s="59">
        <v>255</v>
      </c>
      <c r="B259" s="230" t="s">
        <v>119</v>
      </c>
      <c r="C259" s="117">
        <v>19.3</v>
      </c>
      <c r="G259" s="122"/>
      <c r="H259" s="129"/>
    </row>
    <row r="260" spans="1:8" ht="15" customHeight="1" x14ac:dyDescent="0.2">
      <c r="A260" s="59">
        <v>256</v>
      </c>
      <c r="B260" s="231" t="s">
        <v>562</v>
      </c>
      <c r="C260" s="117">
        <v>19.245099999999997</v>
      </c>
      <c r="G260" s="122"/>
      <c r="H260" s="129"/>
    </row>
    <row r="261" spans="1:8" ht="15" customHeight="1" x14ac:dyDescent="0.2">
      <c r="A261" s="59">
        <v>257</v>
      </c>
      <c r="B261" s="230" t="s">
        <v>103</v>
      </c>
      <c r="C261" s="117">
        <v>19</v>
      </c>
      <c r="G261" s="122"/>
      <c r="H261" s="129"/>
    </row>
    <row r="262" spans="1:8" ht="15" customHeight="1" x14ac:dyDescent="0.2">
      <c r="A262" s="59">
        <v>258</v>
      </c>
      <c r="B262" s="230" t="s">
        <v>13</v>
      </c>
      <c r="C262" s="117">
        <v>18.7</v>
      </c>
      <c r="G262" s="122"/>
      <c r="H262" s="129"/>
    </row>
    <row r="263" spans="1:8" ht="15" customHeight="1" x14ac:dyDescent="0.2">
      <c r="A263" s="59">
        <v>259</v>
      </c>
      <c r="B263" s="231" t="s">
        <v>412</v>
      </c>
      <c r="C263" s="117">
        <v>18.552499999999998</v>
      </c>
      <c r="G263" s="122"/>
      <c r="H263" s="129"/>
    </row>
    <row r="264" spans="1:8" ht="15" customHeight="1" x14ac:dyDescent="0.2">
      <c r="A264" s="59">
        <v>260</v>
      </c>
      <c r="B264" s="231" t="s">
        <v>424</v>
      </c>
      <c r="C264" s="117">
        <v>18.444200000000002</v>
      </c>
      <c r="G264" s="122"/>
      <c r="H264" s="129"/>
    </row>
    <row r="265" spans="1:8" ht="15" customHeight="1" x14ac:dyDescent="0.2">
      <c r="A265" s="58">
        <v>261</v>
      </c>
      <c r="B265" s="231" t="s">
        <v>539</v>
      </c>
      <c r="C265" s="117">
        <v>18.3873</v>
      </c>
      <c r="G265" s="122"/>
      <c r="H265" s="129"/>
    </row>
    <row r="266" spans="1:8" ht="15" customHeight="1" x14ac:dyDescent="0.2">
      <c r="A266" s="58">
        <v>262</v>
      </c>
      <c r="B266" s="231" t="s">
        <v>363</v>
      </c>
      <c r="C266" s="117">
        <v>18.369400000000002</v>
      </c>
      <c r="G266" s="122"/>
      <c r="H266" s="129"/>
    </row>
    <row r="267" spans="1:8" ht="15" customHeight="1" x14ac:dyDescent="0.2">
      <c r="A267" s="59">
        <v>263</v>
      </c>
      <c r="B267" s="231" t="s">
        <v>395</v>
      </c>
      <c r="C267" s="117">
        <v>18.268699999999999</v>
      </c>
      <c r="G267" s="122"/>
      <c r="H267" s="129"/>
    </row>
    <row r="268" spans="1:8" ht="15" customHeight="1" x14ac:dyDescent="0.2">
      <c r="A268" s="59">
        <v>264</v>
      </c>
      <c r="B268" s="230" t="s">
        <v>57</v>
      </c>
      <c r="C268" s="117">
        <v>18.2</v>
      </c>
      <c r="G268" s="122"/>
      <c r="H268" s="129"/>
    </row>
    <row r="269" spans="1:8" ht="15" customHeight="1" x14ac:dyDescent="0.2">
      <c r="A269" s="59">
        <v>265</v>
      </c>
      <c r="B269" s="231" t="s">
        <v>533</v>
      </c>
      <c r="C269" s="117">
        <v>18.0595</v>
      </c>
      <c r="G269" s="122"/>
      <c r="H269" s="129"/>
    </row>
    <row r="270" spans="1:8" ht="15" customHeight="1" x14ac:dyDescent="0.2">
      <c r="A270" s="59">
        <v>266</v>
      </c>
      <c r="B270" s="231" t="s">
        <v>487</v>
      </c>
      <c r="C270" s="117">
        <v>17.98</v>
      </c>
      <c r="G270" s="122"/>
      <c r="H270" s="129"/>
    </row>
    <row r="271" spans="1:8" ht="15" customHeight="1" x14ac:dyDescent="0.2">
      <c r="A271" s="59">
        <v>267</v>
      </c>
      <c r="B271" s="231" t="s">
        <v>478</v>
      </c>
      <c r="C271" s="117">
        <v>17.897099999999998</v>
      </c>
      <c r="G271" s="122"/>
      <c r="H271" s="129"/>
    </row>
    <row r="272" spans="1:8" ht="15" customHeight="1" x14ac:dyDescent="0.2">
      <c r="A272" s="59">
        <v>268</v>
      </c>
      <c r="B272" s="231" t="s">
        <v>407</v>
      </c>
      <c r="C272" s="117">
        <v>17.852</v>
      </c>
      <c r="G272" s="122"/>
      <c r="H272" s="129"/>
    </row>
    <row r="273" spans="1:8" ht="15" customHeight="1" x14ac:dyDescent="0.2">
      <c r="A273" s="59">
        <v>269</v>
      </c>
      <c r="B273" s="231" t="s">
        <v>820</v>
      </c>
      <c r="C273" s="117">
        <v>17.692599999999999</v>
      </c>
      <c r="G273" s="122"/>
      <c r="H273" s="129"/>
    </row>
    <row r="274" spans="1:8" ht="15" customHeight="1" x14ac:dyDescent="0.2">
      <c r="A274" s="59">
        <v>270</v>
      </c>
      <c r="B274" s="231" t="s">
        <v>482</v>
      </c>
      <c r="C274" s="117">
        <v>17.671900000000001</v>
      </c>
      <c r="G274" s="122"/>
      <c r="H274" s="129"/>
    </row>
    <row r="275" spans="1:8" ht="15" customHeight="1" x14ac:dyDescent="0.2">
      <c r="A275" s="59">
        <v>271</v>
      </c>
      <c r="B275" s="231" t="s">
        <v>414</v>
      </c>
      <c r="C275" s="117">
        <v>17.601700000000001</v>
      </c>
      <c r="G275" s="122"/>
      <c r="H275" s="129"/>
    </row>
    <row r="276" spans="1:8" ht="15" customHeight="1" x14ac:dyDescent="0.2">
      <c r="A276" s="59">
        <v>272</v>
      </c>
      <c r="B276" s="231" t="s">
        <v>598</v>
      </c>
      <c r="C276" s="117">
        <v>17.5518</v>
      </c>
      <c r="G276" s="122"/>
      <c r="H276" s="129"/>
    </row>
    <row r="277" spans="1:8" ht="15" customHeight="1" x14ac:dyDescent="0.2">
      <c r="A277" s="59">
        <v>273</v>
      </c>
      <c r="B277" s="231" t="s">
        <v>358</v>
      </c>
      <c r="C277" s="117">
        <v>17.485199999999999</v>
      </c>
      <c r="G277" s="122"/>
      <c r="H277" s="129"/>
    </row>
    <row r="278" spans="1:8" ht="15" customHeight="1" x14ac:dyDescent="0.2">
      <c r="A278" s="59">
        <v>274</v>
      </c>
      <c r="B278" s="231" t="s">
        <v>632</v>
      </c>
      <c r="C278" s="117">
        <v>17.129300000000001</v>
      </c>
      <c r="G278" s="122"/>
      <c r="H278" s="129"/>
    </row>
    <row r="279" spans="1:8" ht="15" customHeight="1" x14ac:dyDescent="0.2">
      <c r="A279" s="59">
        <v>275</v>
      </c>
      <c r="B279" s="230" t="s">
        <v>34</v>
      </c>
      <c r="C279" s="117">
        <v>17.100000000000001</v>
      </c>
      <c r="G279" s="122"/>
      <c r="H279" s="129"/>
    </row>
    <row r="280" spans="1:8" ht="15" customHeight="1" x14ac:dyDescent="0.2">
      <c r="A280" s="59">
        <v>276</v>
      </c>
      <c r="B280" s="231" t="s">
        <v>617</v>
      </c>
      <c r="C280" s="117">
        <v>17.0627</v>
      </c>
      <c r="G280" s="122"/>
      <c r="H280" s="129"/>
    </row>
    <row r="281" spans="1:8" ht="15" customHeight="1" x14ac:dyDescent="0.2">
      <c r="A281" s="59">
        <v>277</v>
      </c>
      <c r="B281" s="231" t="s">
        <v>547</v>
      </c>
      <c r="C281" s="117">
        <v>16.579599999999999</v>
      </c>
      <c r="G281" s="122"/>
      <c r="H281" s="129"/>
    </row>
    <row r="282" spans="1:8" ht="15" customHeight="1" x14ac:dyDescent="0.2">
      <c r="A282" s="59">
        <v>278</v>
      </c>
      <c r="B282" s="231" t="s">
        <v>586</v>
      </c>
      <c r="C282" s="117">
        <v>16.431099999999997</v>
      </c>
      <c r="G282" s="122"/>
      <c r="H282" s="129"/>
    </row>
    <row r="283" spans="1:8" ht="15" customHeight="1" x14ac:dyDescent="0.2">
      <c r="A283" s="59">
        <v>279</v>
      </c>
      <c r="B283" s="231" t="s">
        <v>415</v>
      </c>
      <c r="C283" s="117">
        <v>16.1006</v>
      </c>
      <c r="G283" s="122"/>
      <c r="H283" s="129"/>
    </row>
    <row r="284" spans="1:8" ht="15" customHeight="1" x14ac:dyDescent="0.2">
      <c r="A284" s="59">
        <v>280</v>
      </c>
      <c r="B284" s="231" t="s">
        <v>602</v>
      </c>
      <c r="C284" s="117">
        <v>16.037299999999998</v>
      </c>
      <c r="G284" s="122"/>
      <c r="H284" s="129"/>
    </row>
    <row r="285" spans="1:8" ht="15" customHeight="1" x14ac:dyDescent="0.2">
      <c r="A285" s="58">
        <v>281</v>
      </c>
      <c r="B285" s="231" t="s">
        <v>651</v>
      </c>
      <c r="C285" s="117">
        <v>15.9937</v>
      </c>
      <c r="G285" s="122"/>
      <c r="H285" s="129"/>
    </row>
    <row r="286" spans="1:8" ht="15" customHeight="1" x14ac:dyDescent="0.2">
      <c r="A286" s="58">
        <v>282</v>
      </c>
      <c r="B286" s="231" t="s">
        <v>585</v>
      </c>
      <c r="C286" s="117">
        <v>15.9673</v>
      </c>
      <c r="G286" s="122"/>
      <c r="H286" s="129"/>
    </row>
    <row r="287" spans="1:8" ht="15" customHeight="1" x14ac:dyDescent="0.2">
      <c r="A287" s="59">
        <v>283</v>
      </c>
      <c r="B287" s="231" t="s">
        <v>411</v>
      </c>
      <c r="C287" s="117">
        <v>15.808299999999999</v>
      </c>
      <c r="G287" s="122"/>
      <c r="H287" s="129"/>
    </row>
    <row r="288" spans="1:8" ht="15" customHeight="1" x14ac:dyDescent="0.2">
      <c r="A288" s="59">
        <v>284</v>
      </c>
      <c r="B288" s="231" t="s">
        <v>427</v>
      </c>
      <c r="C288" s="117">
        <v>15.400499999999999</v>
      </c>
      <c r="G288" s="122"/>
      <c r="H288" s="129"/>
    </row>
    <row r="289" spans="1:8" ht="15" customHeight="1" x14ac:dyDescent="0.2">
      <c r="A289" s="59">
        <v>285</v>
      </c>
      <c r="B289" s="230" t="s">
        <v>70</v>
      </c>
      <c r="C289" s="117">
        <v>15.4</v>
      </c>
      <c r="G289" s="122"/>
      <c r="H289" s="129"/>
    </row>
    <row r="290" spans="1:8" ht="15" customHeight="1" x14ac:dyDescent="0.2">
      <c r="A290" s="59">
        <v>286</v>
      </c>
      <c r="B290" s="231" t="s">
        <v>481</v>
      </c>
      <c r="C290" s="117">
        <v>15.304600000000001</v>
      </c>
      <c r="G290" s="122"/>
      <c r="H290" s="129"/>
    </row>
    <row r="291" spans="1:8" ht="15" customHeight="1" x14ac:dyDescent="0.2">
      <c r="A291" s="59">
        <v>287</v>
      </c>
      <c r="B291" s="230" t="s">
        <v>150</v>
      </c>
      <c r="C291" s="117">
        <v>15.3</v>
      </c>
      <c r="G291" s="122"/>
      <c r="H291" s="129"/>
    </row>
    <row r="292" spans="1:8" ht="15" customHeight="1" x14ac:dyDescent="0.2">
      <c r="A292" s="59">
        <v>288</v>
      </c>
      <c r="B292" s="231" t="s">
        <v>461</v>
      </c>
      <c r="C292" s="117">
        <v>15.248200000000001</v>
      </c>
      <c r="G292" s="122"/>
      <c r="H292" s="129"/>
    </row>
    <row r="293" spans="1:8" ht="15" customHeight="1" x14ac:dyDescent="0.2">
      <c r="A293" s="59">
        <v>289</v>
      </c>
      <c r="B293" s="230" t="s">
        <v>121</v>
      </c>
      <c r="C293" s="117">
        <v>15.2</v>
      </c>
      <c r="G293" s="122"/>
      <c r="H293" s="129"/>
    </row>
    <row r="294" spans="1:8" ht="15" customHeight="1" x14ac:dyDescent="0.2">
      <c r="A294" s="59">
        <v>290</v>
      </c>
      <c r="B294" s="231" t="s">
        <v>643</v>
      </c>
      <c r="C294" s="117">
        <v>15.105700000000001</v>
      </c>
      <c r="G294" s="122"/>
      <c r="H294" s="129"/>
    </row>
    <row r="295" spans="1:8" ht="15" customHeight="1" x14ac:dyDescent="0.2">
      <c r="A295" s="59">
        <v>291</v>
      </c>
      <c r="B295" s="231" t="s">
        <v>664</v>
      </c>
      <c r="C295" s="117">
        <v>15.0245</v>
      </c>
      <c r="G295" s="122"/>
      <c r="H295" s="129"/>
    </row>
    <row r="296" spans="1:8" ht="15" customHeight="1" x14ac:dyDescent="0.2">
      <c r="A296" s="59">
        <v>292</v>
      </c>
      <c r="B296" s="231" t="s">
        <v>571</v>
      </c>
      <c r="C296" s="117">
        <v>14.9526</v>
      </c>
      <c r="G296" s="122"/>
      <c r="H296" s="129"/>
    </row>
    <row r="297" spans="1:8" ht="15" customHeight="1" x14ac:dyDescent="0.2">
      <c r="A297" s="59">
        <v>293</v>
      </c>
      <c r="B297" s="230" t="s">
        <v>51</v>
      </c>
      <c r="C297" s="117">
        <v>14.9</v>
      </c>
      <c r="G297" s="122"/>
      <c r="H297" s="129"/>
    </row>
    <row r="298" spans="1:8" ht="15" customHeight="1" x14ac:dyDescent="0.2">
      <c r="A298" s="59">
        <v>294</v>
      </c>
      <c r="B298" s="231" t="s">
        <v>355</v>
      </c>
      <c r="C298" s="117">
        <v>14.8627</v>
      </c>
      <c r="G298" s="122"/>
      <c r="H298" s="129"/>
    </row>
    <row r="299" spans="1:8" ht="15" customHeight="1" x14ac:dyDescent="0.2">
      <c r="A299" s="59">
        <v>295</v>
      </c>
      <c r="B299" s="231" t="s">
        <v>452</v>
      </c>
      <c r="C299" s="117">
        <v>14.7523</v>
      </c>
      <c r="G299" s="122"/>
      <c r="H299" s="129"/>
    </row>
    <row r="300" spans="1:8" ht="15" customHeight="1" x14ac:dyDescent="0.2">
      <c r="A300" s="59">
        <v>296</v>
      </c>
      <c r="B300" s="230" t="s">
        <v>190</v>
      </c>
      <c r="C300" s="117">
        <v>14.7</v>
      </c>
      <c r="G300" s="122"/>
      <c r="H300" s="129"/>
    </row>
    <row r="301" spans="1:8" ht="15" customHeight="1" x14ac:dyDescent="0.2">
      <c r="A301" s="59">
        <v>297</v>
      </c>
      <c r="B301" s="231" t="s">
        <v>381</v>
      </c>
      <c r="C301" s="117">
        <v>14.5654</v>
      </c>
      <c r="G301" s="122"/>
      <c r="H301" s="129"/>
    </row>
    <row r="302" spans="1:8" ht="15" customHeight="1" x14ac:dyDescent="0.2">
      <c r="A302" s="59">
        <v>298</v>
      </c>
      <c r="B302" s="231" t="s">
        <v>616</v>
      </c>
      <c r="C302" s="117">
        <v>14.5261</v>
      </c>
      <c r="G302" s="122"/>
      <c r="H302" s="129"/>
    </row>
    <row r="303" spans="1:8" ht="15" customHeight="1" x14ac:dyDescent="0.2">
      <c r="A303" s="59">
        <v>299</v>
      </c>
      <c r="B303" s="230" t="s">
        <v>65</v>
      </c>
      <c r="C303" s="117">
        <v>14.5</v>
      </c>
      <c r="G303" s="122"/>
      <c r="H303" s="129"/>
    </row>
    <row r="304" spans="1:8" ht="15" customHeight="1" x14ac:dyDescent="0.2">
      <c r="A304" s="59">
        <v>300</v>
      </c>
      <c r="B304" s="230" t="s">
        <v>71</v>
      </c>
      <c r="C304" s="117">
        <v>14.5</v>
      </c>
      <c r="G304" s="122"/>
      <c r="H304" s="129"/>
    </row>
    <row r="305" spans="1:8" ht="15" customHeight="1" x14ac:dyDescent="0.2">
      <c r="A305" s="58">
        <v>301</v>
      </c>
      <c r="B305" s="230" t="s">
        <v>67</v>
      </c>
      <c r="C305" s="117">
        <v>14.3</v>
      </c>
      <c r="G305" s="122"/>
      <c r="H305" s="129"/>
    </row>
    <row r="306" spans="1:8" ht="15" customHeight="1" x14ac:dyDescent="0.2">
      <c r="A306" s="58">
        <v>302</v>
      </c>
      <c r="B306" s="231" t="s">
        <v>420</v>
      </c>
      <c r="C306" s="117">
        <v>14.184700000000001</v>
      </c>
      <c r="G306" s="122"/>
      <c r="H306" s="129"/>
    </row>
    <row r="307" spans="1:8" ht="15" customHeight="1" x14ac:dyDescent="0.2">
      <c r="A307" s="59">
        <v>303</v>
      </c>
      <c r="B307" s="230" t="s">
        <v>136</v>
      </c>
      <c r="C307" s="117">
        <v>14.1</v>
      </c>
      <c r="G307" s="122"/>
      <c r="H307" s="129"/>
    </row>
    <row r="308" spans="1:8" ht="15" customHeight="1" x14ac:dyDescent="0.2">
      <c r="A308" s="59">
        <v>304</v>
      </c>
      <c r="B308" s="231" t="s">
        <v>371</v>
      </c>
      <c r="C308" s="117">
        <v>14.076600000000001</v>
      </c>
      <c r="G308" s="122"/>
      <c r="H308" s="129"/>
    </row>
    <row r="309" spans="1:8" ht="15" customHeight="1" x14ac:dyDescent="0.2">
      <c r="A309" s="59">
        <v>305</v>
      </c>
      <c r="B309" s="231" t="s">
        <v>511</v>
      </c>
      <c r="C309" s="117">
        <v>14.0235</v>
      </c>
      <c r="G309" s="122"/>
      <c r="H309" s="129"/>
    </row>
    <row r="310" spans="1:8" ht="15" customHeight="1" x14ac:dyDescent="0.2">
      <c r="A310" s="59">
        <v>306</v>
      </c>
      <c r="B310" s="231" t="s">
        <v>321</v>
      </c>
      <c r="C310" s="117">
        <v>14.0183</v>
      </c>
      <c r="G310" s="122"/>
      <c r="H310" s="129"/>
    </row>
    <row r="311" spans="1:8" ht="15" customHeight="1" x14ac:dyDescent="0.2">
      <c r="A311" s="59">
        <v>307</v>
      </c>
      <c r="B311" s="231" t="s">
        <v>314</v>
      </c>
      <c r="C311" s="117">
        <v>14.016</v>
      </c>
      <c r="G311" s="122"/>
      <c r="H311" s="129"/>
    </row>
    <row r="312" spans="1:8" ht="15" customHeight="1" x14ac:dyDescent="0.2">
      <c r="A312" s="59">
        <v>308</v>
      </c>
      <c r="B312" s="231" t="s">
        <v>593</v>
      </c>
      <c r="C312" s="117">
        <v>14.013299999999999</v>
      </c>
      <c r="G312" s="122"/>
      <c r="H312" s="129"/>
    </row>
    <row r="313" spans="1:8" ht="15" customHeight="1" x14ac:dyDescent="0.2">
      <c r="A313" s="59">
        <v>309</v>
      </c>
      <c r="B313" s="231" t="s">
        <v>401</v>
      </c>
      <c r="C313" s="117">
        <v>13.854100000000001</v>
      </c>
      <c r="G313" s="122"/>
      <c r="H313" s="129"/>
    </row>
    <row r="314" spans="1:8" ht="15" customHeight="1" x14ac:dyDescent="0.2">
      <c r="A314" s="59">
        <v>310</v>
      </c>
      <c r="B314" s="231" t="s">
        <v>435</v>
      </c>
      <c r="C314" s="117">
        <v>13.816800000000001</v>
      </c>
      <c r="G314" s="122"/>
      <c r="H314" s="129"/>
    </row>
    <row r="315" spans="1:8" ht="15" customHeight="1" x14ac:dyDescent="0.2">
      <c r="A315" s="59">
        <v>311</v>
      </c>
      <c r="B315" s="230" t="s">
        <v>64</v>
      </c>
      <c r="C315" s="117">
        <v>13.8</v>
      </c>
      <c r="G315" s="122"/>
      <c r="H315" s="129"/>
    </row>
    <row r="316" spans="1:8" ht="15" customHeight="1" x14ac:dyDescent="0.2">
      <c r="A316" s="59">
        <v>312</v>
      </c>
      <c r="B316" s="230" t="s">
        <v>163</v>
      </c>
      <c r="C316" s="117">
        <v>13.8</v>
      </c>
      <c r="G316" s="122"/>
      <c r="H316" s="129"/>
    </row>
    <row r="317" spans="1:8" ht="15" customHeight="1" x14ac:dyDescent="0.2">
      <c r="A317" s="59">
        <v>313</v>
      </c>
      <c r="B317" s="231" t="s">
        <v>553</v>
      </c>
      <c r="C317" s="117">
        <v>13.7957</v>
      </c>
      <c r="G317" s="122"/>
      <c r="H317" s="129"/>
    </row>
    <row r="318" spans="1:8" ht="15" customHeight="1" x14ac:dyDescent="0.2">
      <c r="A318" s="59">
        <v>314</v>
      </c>
      <c r="B318" s="231" t="s">
        <v>429</v>
      </c>
      <c r="C318" s="117">
        <v>13.7004</v>
      </c>
      <c r="G318" s="122"/>
      <c r="H318" s="129"/>
    </row>
    <row r="319" spans="1:8" ht="15" customHeight="1" x14ac:dyDescent="0.2">
      <c r="A319" s="59">
        <v>315</v>
      </c>
      <c r="B319" s="231" t="s">
        <v>319</v>
      </c>
      <c r="C319" s="117">
        <v>13.645299999999999</v>
      </c>
      <c r="G319" s="122"/>
      <c r="H319" s="129"/>
    </row>
    <row r="320" spans="1:8" ht="15" customHeight="1" x14ac:dyDescent="0.2">
      <c r="A320" s="59">
        <v>316</v>
      </c>
      <c r="B320" s="231" t="s">
        <v>588</v>
      </c>
      <c r="C320" s="117">
        <v>13.2479</v>
      </c>
      <c r="G320" s="122"/>
      <c r="H320" s="129"/>
    </row>
    <row r="321" spans="1:8" ht="15" customHeight="1" x14ac:dyDescent="0.2">
      <c r="A321" s="59">
        <v>317</v>
      </c>
      <c r="B321" s="230" t="s">
        <v>75</v>
      </c>
      <c r="C321" s="117">
        <v>13.2</v>
      </c>
      <c r="G321" s="122"/>
      <c r="H321" s="129"/>
    </row>
    <row r="322" spans="1:8" ht="15" customHeight="1" x14ac:dyDescent="0.2">
      <c r="A322" s="59">
        <v>318</v>
      </c>
      <c r="B322" s="230" t="s">
        <v>145</v>
      </c>
      <c r="C322" s="117">
        <v>13.2</v>
      </c>
      <c r="G322" s="122"/>
      <c r="H322" s="129"/>
    </row>
    <row r="323" spans="1:8" ht="15" customHeight="1" x14ac:dyDescent="0.2">
      <c r="A323" s="59">
        <v>319</v>
      </c>
      <c r="B323" s="230" t="s">
        <v>126</v>
      </c>
      <c r="C323" s="117">
        <v>13</v>
      </c>
      <c r="G323" s="122"/>
      <c r="H323" s="129"/>
    </row>
    <row r="324" spans="1:8" ht="15" customHeight="1" x14ac:dyDescent="0.2">
      <c r="A324" s="59">
        <v>320</v>
      </c>
      <c r="B324" s="230" t="s">
        <v>169</v>
      </c>
      <c r="C324" s="117">
        <v>13</v>
      </c>
      <c r="G324" s="122"/>
      <c r="H324" s="129"/>
    </row>
    <row r="325" spans="1:8" ht="15" customHeight="1" x14ac:dyDescent="0.2">
      <c r="A325" s="58">
        <v>321</v>
      </c>
      <c r="B325" s="231" t="s">
        <v>364</v>
      </c>
      <c r="C325" s="117">
        <v>12.742100000000001</v>
      </c>
      <c r="G325" s="122"/>
      <c r="H325" s="129"/>
    </row>
    <row r="326" spans="1:8" ht="15" customHeight="1" x14ac:dyDescent="0.2">
      <c r="A326" s="58">
        <v>322</v>
      </c>
      <c r="B326" s="231" t="s">
        <v>343</v>
      </c>
      <c r="C326" s="117">
        <v>12.719700000000001</v>
      </c>
      <c r="G326" s="122"/>
      <c r="H326" s="129"/>
    </row>
    <row r="327" spans="1:8" ht="15" customHeight="1" x14ac:dyDescent="0.2">
      <c r="A327" s="59">
        <v>323</v>
      </c>
      <c r="B327" s="231" t="s">
        <v>372</v>
      </c>
      <c r="C327" s="117">
        <v>12.6243</v>
      </c>
      <c r="G327" s="122"/>
      <c r="H327" s="129"/>
    </row>
    <row r="328" spans="1:8" ht="15" customHeight="1" x14ac:dyDescent="0.2">
      <c r="A328" s="59">
        <v>324</v>
      </c>
      <c r="B328" s="231" t="s">
        <v>349</v>
      </c>
      <c r="C328" s="117">
        <v>12.6008</v>
      </c>
      <c r="G328" s="122"/>
      <c r="H328" s="129"/>
    </row>
    <row r="329" spans="1:8" ht="15" customHeight="1" x14ac:dyDescent="0.2">
      <c r="A329" s="59">
        <v>325</v>
      </c>
      <c r="B329" s="230" t="s">
        <v>677</v>
      </c>
      <c r="C329" s="117">
        <v>12.6</v>
      </c>
      <c r="G329" s="122"/>
      <c r="H329" s="129"/>
    </row>
    <row r="330" spans="1:8" ht="15" customHeight="1" x14ac:dyDescent="0.2">
      <c r="A330" s="59">
        <v>326</v>
      </c>
      <c r="B330" s="231" t="s">
        <v>336</v>
      </c>
      <c r="C330" s="117">
        <v>12.539899999999999</v>
      </c>
      <c r="G330" s="122"/>
      <c r="H330" s="129"/>
    </row>
    <row r="331" spans="1:8" ht="15" customHeight="1" x14ac:dyDescent="0.2">
      <c r="A331" s="59">
        <v>327</v>
      </c>
      <c r="B331" s="231" t="s">
        <v>483</v>
      </c>
      <c r="C331" s="117">
        <v>12.481200000000001</v>
      </c>
      <c r="G331" s="122"/>
      <c r="H331" s="129"/>
    </row>
    <row r="332" spans="1:8" ht="15" customHeight="1" x14ac:dyDescent="0.2">
      <c r="A332" s="59">
        <v>328</v>
      </c>
      <c r="B332" s="231" t="s">
        <v>652</v>
      </c>
      <c r="C332" s="117">
        <v>12.418700000000001</v>
      </c>
      <c r="G332" s="122"/>
      <c r="H332" s="129"/>
    </row>
    <row r="333" spans="1:8" ht="15" customHeight="1" x14ac:dyDescent="0.2">
      <c r="A333" s="59">
        <v>329</v>
      </c>
      <c r="B333" s="230" t="s">
        <v>162</v>
      </c>
      <c r="C333" s="117">
        <v>12.4</v>
      </c>
      <c r="G333" s="122"/>
      <c r="H333" s="129"/>
    </row>
    <row r="334" spans="1:8" ht="15" customHeight="1" x14ac:dyDescent="0.2">
      <c r="A334" s="59">
        <v>330</v>
      </c>
      <c r="B334" s="231" t="s">
        <v>642</v>
      </c>
      <c r="C334" s="117">
        <v>12.391</v>
      </c>
      <c r="G334" s="122"/>
      <c r="H334" s="129"/>
    </row>
    <row r="335" spans="1:8" ht="15" customHeight="1" x14ac:dyDescent="0.2">
      <c r="A335" s="59">
        <v>331</v>
      </c>
      <c r="B335" s="231" t="s">
        <v>330</v>
      </c>
      <c r="C335" s="117">
        <v>12.245899999999999</v>
      </c>
      <c r="G335" s="122"/>
      <c r="H335" s="129"/>
    </row>
    <row r="336" spans="1:8" ht="15" customHeight="1" x14ac:dyDescent="0.2">
      <c r="A336" s="59">
        <v>332</v>
      </c>
      <c r="B336" s="231" t="s">
        <v>540</v>
      </c>
      <c r="C336" s="117">
        <v>12.146100000000001</v>
      </c>
      <c r="G336" s="122"/>
      <c r="H336" s="129"/>
    </row>
    <row r="337" spans="1:8" ht="15" customHeight="1" x14ac:dyDescent="0.2">
      <c r="A337" s="59">
        <v>333</v>
      </c>
      <c r="B337" s="230" t="s">
        <v>128</v>
      </c>
      <c r="C337" s="117">
        <v>12</v>
      </c>
      <c r="G337" s="122"/>
      <c r="H337" s="129"/>
    </row>
    <row r="338" spans="1:8" ht="15" customHeight="1" x14ac:dyDescent="0.2">
      <c r="A338" s="59">
        <v>334</v>
      </c>
      <c r="B338" s="231" t="s">
        <v>644</v>
      </c>
      <c r="C338" s="117">
        <v>11.775600000000001</v>
      </c>
      <c r="G338" s="122"/>
      <c r="H338" s="129"/>
    </row>
    <row r="339" spans="1:8" ht="15" customHeight="1" x14ac:dyDescent="0.2">
      <c r="A339" s="59">
        <v>335</v>
      </c>
      <c r="B339" s="231" t="s">
        <v>374</v>
      </c>
      <c r="C339" s="117">
        <v>11.6143</v>
      </c>
      <c r="G339" s="122"/>
      <c r="H339" s="129"/>
    </row>
    <row r="340" spans="1:8" ht="15" customHeight="1" x14ac:dyDescent="0.2">
      <c r="A340" s="59">
        <v>336</v>
      </c>
      <c r="B340" s="231" t="s">
        <v>410</v>
      </c>
      <c r="C340" s="117">
        <v>11.5533</v>
      </c>
      <c r="G340" s="122"/>
      <c r="H340" s="129"/>
    </row>
    <row r="341" spans="1:8" ht="15" customHeight="1" x14ac:dyDescent="0.2">
      <c r="A341" s="59">
        <v>337</v>
      </c>
      <c r="B341" s="231" t="s">
        <v>550</v>
      </c>
      <c r="C341" s="117">
        <v>11.395300000000001</v>
      </c>
      <c r="G341" s="122"/>
      <c r="H341" s="129"/>
    </row>
    <row r="342" spans="1:8" ht="15" customHeight="1" x14ac:dyDescent="0.2">
      <c r="A342" s="59">
        <v>338</v>
      </c>
      <c r="B342" s="231" t="s">
        <v>638</v>
      </c>
      <c r="C342" s="117">
        <v>11.2935</v>
      </c>
      <c r="G342" s="122"/>
      <c r="H342" s="129"/>
    </row>
    <row r="343" spans="1:8" ht="15" customHeight="1" x14ac:dyDescent="0.2">
      <c r="A343" s="59">
        <v>339</v>
      </c>
      <c r="B343" s="230" t="s">
        <v>166</v>
      </c>
      <c r="C343" s="117">
        <v>11.2</v>
      </c>
      <c r="G343" s="122"/>
      <c r="H343" s="129"/>
    </row>
    <row r="344" spans="1:8" ht="15" customHeight="1" x14ac:dyDescent="0.2">
      <c r="A344" s="59">
        <v>340</v>
      </c>
      <c r="B344" s="230" t="s">
        <v>674</v>
      </c>
      <c r="C344" s="117">
        <v>11.1</v>
      </c>
      <c r="G344" s="122"/>
      <c r="H344" s="129"/>
    </row>
    <row r="345" spans="1:8" ht="15" customHeight="1" x14ac:dyDescent="0.2">
      <c r="A345" s="58">
        <v>341</v>
      </c>
      <c r="B345" s="231" t="s">
        <v>508</v>
      </c>
      <c r="C345" s="117">
        <v>10.901</v>
      </c>
      <c r="G345" s="122"/>
      <c r="H345" s="129"/>
    </row>
    <row r="346" spans="1:8" ht="15" customHeight="1" x14ac:dyDescent="0.2">
      <c r="A346" s="58">
        <v>342</v>
      </c>
      <c r="B346" s="230" t="s">
        <v>139</v>
      </c>
      <c r="C346" s="117">
        <v>10.9</v>
      </c>
      <c r="G346" s="122"/>
      <c r="H346" s="129"/>
    </row>
    <row r="347" spans="1:8" ht="15" customHeight="1" x14ac:dyDescent="0.2">
      <c r="A347" s="59">
        <v>343</v>
      </c>
      <c r="B347" s="231" t="s">
        <v>556</v>
      </c>
      <c r="C347" s="117">
        <v>10.873200000000001</v>
      </c>
      <c r="G347" s="122"/>
      <c r="H347" s="129"/>
    </row>
    <row r="348" spans="1:8" ht="15" customHeight="1" x14ac:dyDescent="0.2">
      <c r="A348" s="59">
        <v>344</v>
      </c>
      <c r="B348" s="231" t="s">
        <v>491</v>
      </c>
      <c r="C348" s="117">
        <v>10.751100000000001</v>
      </c>
      <c r="G348" s="122"/>
      <c r="H348" s="129"/>
    </row>
    <row r="349" spans="1:8" ht="15" customHeight="1" x14ac:dyDescent="0.2">
      <c r="A349" s="59">
        <v>345</v>
      </c>
      <c r="B349" s="231" t="s">
        <v>625</v>
      </c>
      <c r="C349" s="117">
        <v>10.703299999999999</v>
      </c>
      <c r="G349" s="122"/>
      <c r="H349" s="129"/>
    </row>
    <row r="350" spans="1:8" ht="15" customHeight="1" x14ac:dyDescent="0.2">
      <c r="A350" s="59">
        <v>346</v>
      </c>
      <c r="B350" s="231" t="s">
        <v>618</v>
      </c>
      <c r="C350" s="117">
        <v>10.6767</v>
      </c>
      <c r="G350" s="122"/>
      <c r="H350" s="129"/>
    </row>
    <row r="351" spans="1:8" ht="15" customHeight="1" x14ac:dyDescent="0.2">
      <c r="A351" s="59">
        <v>347</v>
      </c>
      <c r="B351" s="231" t="s">
        <v>668</v>
      </c>
      <c r="C351" s="117">
        <v>10.625299999999999</v>
      </c>
      <c r="G351" s="122"/>
      <c r="H351" s="129"/>
    </row>
    <row r="352" spans="1:8" ht="15" customHeight="1" x14ac:dyDescent="0.2">
      <c r="A352" s="59">
        <v>348</v>
      </c>
      <c r="B352" s="231" t="s">
        <v>379</v>
      </c>
      <c r="C352" s="117">
        <v>10.6212</v>
      </c>
      <c r="G352" s="122"/>
      <c r="H352" s="129"/>
    </row>
    <row r="353" spans="1:8" ht="15" customHeight="1" x14ac:dyDescent="0.2">
      <c r="A353" s="59">
        <v>349</v>
      </c>
      <c r="B353" s="231" t="s">
        <v>322</v>
      </c>
      <c r="C353" s="117">
        <v>10.4817</v>
      </c>
      <c r="G353" s="122"/>
      <c r="H353" s="129"/>
    </row>
    <row r="354" spans="1:8" ht="15" customHeight="1" x14ac:dyDescent="0.2">
      <c r="A354" s="59">
        <v>350</v>
      </c>
      <c r="B354" s="231" t="s">
        <v>445</v>
      </c>
      <c r="C354" s="117">
        <v>10.4376</v>
      </c>
      <c r="G354" s="122"/>
      <c r="H354" s="129"/>
    </row>
    <row r="355" spans="1:8" ht="15" customHeight="1" x14ac:dyDescent="0.2">
      <c r="A355" s="59">
        <v>351</v>
      </c>
      <c r="B355" s="231" t="s">
        <v>337</v>
      </c>
      <c r="C355" s="117">
        <v>10.400399999999999</v>
      </c>
      <c r="G355" s="122"/>
      <c r="H355" s="129"/>
    </row>
    <row r="356" spans="1:8" ht="15" customHeight="1" x14ac:dyDescent="0.2">
      <c r="A356" s="59">
        <v>352</v>
      </c>
      <c r="B356" s="231" t="s">
        <v>430</v>
      </c>
      <c r="C356" s="117">
        <v>10.392299999999999</v>
      </c>
      <c r="G356" s="122"/>
      <c r="H356" s="129"/>
    </row>
    <row r="357" spans="1:8" ht="15" customHeight="1" x14ac:dyDescent="0.2">
      <c r="A357" s="59">
        <v>353</v>
      </c>
      <c r="B357" s="231" t="s">
        <v>339</v>
      </c>
      <c r="C357" s="117">
        <v>10.3504</v>
      </c>
      <c r="G357" s="122"/>
      <c r="H357" s="129"/>
    </row>
    <row r="358" spans="1:8" ht="15" customHeight="1" x14ac:dyDescent="0.2">
      <c r="A358" s="59">
        <v>354</v>
      </c>
      <c r="B358" s="230" t="s">
        <v>132</v>
      </c>
      <c r="C358" s="117">
        <v>10.3</v>
      </c>
      <c r="G358" s="122"/>
      <c r="H358" s="129"/>
    </row>
    <row r="359" spans="1:8" ht="15" customHeight="1" x14ac:dyDescent="0.2">
      <c r="A359" s="59">
        <v>355</v>
      </c>
      <c r="B359" s="231" t="s">
        <v>512</v>
      </c>
      <c r="C359" s="117">
        <v>10.2728</v>
      </c>
      <c r="G359" s="122"/>
      <c r="H359" s="129"/>
    </row>
    <row r="360" spans="1:8" ht="15" customHeight="1" x14ac:dyDescent="0.2">
      <c r="A360" s="59">
        <v>356</v>
      </c>
      <c r="B360" s="231" t="s">
        <v>464</v>
      </c>
      <c r="C360" s="117">
        <v>10.229799999999999</v>
      </c>
      <c r="G360" s="122"/>
      <c r="H360" s="129"/>
    </row>
    <row r="361" spans="1:8" ht="15" customHeight="1" x14ac:dyDescent="0.2">
      <c r="A361" s="59">
        <v>357</v>
      </c>
      <c r="B361" s="231" t="s">
        <v>425</v>
      </c>
      <c r="C361" s="117">
        <v>10.2294</v>
      </c>
      <c r="G361" s="122"/>
      <c r="H361" s="129"/>
    </row>
    <row r="362" spans="1:8" ht="15" customHeight="1" x14ac:dyDescent="0.2">
      <c r="A362" s="59">
        <v>358</v>
      </c>
      <c r="B362" s="231" t="s">
        <v>351</v>
      </c>
      <c r="C362" s="117">
        <v>10.137499999999999</v>
      </c>
      <c r="G362" s="122"/>
      <c r="H362" s="129"/>
    </row>
    <row r="363" spans="1:8" ht="15" customHeight="1" x14ac:dyDescent="0.2">
      <c r="A363" s="59">
        <v>359</v>
      </c>
      <c r="B363" s="231" t="s">
        <v>821</v>
      </c>
      <c r="C363" s="117">
        <v>10.1244</v>
      </c>
      <c r="G363" s="122"/>
      <c r="H363" s="129"/>
    </row>
    <row r="364" spans="1:8" ht="15" customHeight="1" x14ac:dyDescent="0.2">
      <c r="A364" s="59">
        <v>360</v>
      </c>
      <c r="B364" s="231" t="s">
        <v>655</v>
      </c>
      <c r="C364" s="117">
        <v>10.06</v>
      </c>
      <c r="G364" s="122"/>
      <c r="H364" s="129"/>
    </row>
    <row r="365" spans="1:8" ht="15" customHeight="1" x14ac:dyDescent="0.2">
      <c r="A365" s="58">
        <v>361</v>
      </c>
      <c r="B365" s="231" t="s">
        <v>613</v>
      </c>
      <c r="C365" s="117">
        <v>10.023399999999999</v>
      </c>
      <c r="G365" s="122"/>
      <c r="H365" s="129"/>
    </row>
    <row r="366" spans="1:8" ht="15" customHeight="1" x14ac:dyDescent="0.2">
      <c r="A366" s="58">
        <v>362</v>
      </c>
      <c r="B366" s="230" t="s">
        <v>680</v>
      </c>
      <c r="C366" s="117">
        <v>10</v>
      </c>
      <c r="G366" s="122"/>
      <c r="H366" s="129"/>
    </row>
    <row r="367" spans="1:8" ht="15" customHeight="1" x14ac:dyDescent="0.2">
      <c r="A367" s="59">
        <v>363</v>
      </c>
      <c r="B367" s="230" t="s">
        <v>176</v>
      </c>
      <c r="C367" s="117">
        <v>9.9</v>
      </c>
      <c r="G367" s="122"/>
      <c r="H367" s="129"/>
    </row>
    <row r="368" spans="1:8" ht="15" customHeight="1" x14ac:dyDescent="0.2">
      <c r="A368" s="59">
        <v>364</v>
      </c>
      <c r="B368" s="231" t="s">
        <v>338</v>
      </c>
      <c r="C368" s="117">
        <v>9.7827999999999999</v>
      </c>
      <c r="G368" s="122"/>
      <c r="H368" s="129"/>
    </row>
    <row r="369" spans="1:8" ht="15" customHeight="1" x14ac:dyDescent="0.2">
      <c r="A369" s="59">
        <v>365</v>
      </c>
      <c r="B369" s="231" t="s">
        <v>453</v>
      </c>
      <c r="C369" s="117">
        <v>9.7397000000000009</v>
      </c>
      <c r="G369" s="122"/>
      <c r="H369" s="129"/>
    </row>
    <row r="370" spans="1:8" ht="15" customHeight="1" x14ac:dyDescent="0.2">
      <c r="A370" s="59">
        <v>366</v>
      </c>
      <c r="B370" s="231" t="s">
        <v>477</v>
      </c>
      <c r="C370" s="117">
        <v>9.6897000000000002</v>
      </c>
      <c r="G370" s="122"/>
      <c r="H370" s="129"/>
    </row>
    <row r="371" spans="1:8" ht="15" customHeight="1" x14ac:dyDescent="0.2">
      <c r="A371" s="59">
        <v>367</v>
      </c>
      <c r="B371" s="230" t="s">
        <v>168</v>
      </c>
      <c r="C371" s="117">
        <v>9.6</v>
      </c>
      <c r="G371" s="122"/>
      <c r="H371" s="129"/>
    </row>
    <row r="372" spans="1:8" ht="15" customHeight="1" x14ac:dyDescent="0.2">
      <c r="A372" s="59">
        <v>368</v>
      </c>
      <c r="B372" s="231" t="s">
        <v>382</v>
      </c>
      <c r="C372" s="117">
        <v>9.5811000000000011</v>
      </c>
      <c r="G372" s="122"/>
      <c r="H372" s="129"/>
    </row>
    <row r="373" spans="1:8" ht="15" customHeight="1" x14ac:dyDescent="0.2">
      <c r="A373" s="59">
        <v>369</v>
      </c>
      <c r="B373" s="231" t="s">
        <v>458</v>
      </c>
      <c r="C373" s="117">
        <v>9.5727000000000011</v>
      </c>
      <c r="G373" s="122"/>
      <c r="H373" s="129"/>
    </row>
    <row r="374" spans="1:8" ht="15" customHeight="1" x14ac:dyDescent="0.2">
      <c r="A374" s="59">
        <v>370</v>
      </c>
      <c r="B374" s="231" t="s">
        <v>623</v>
      </c>
      <c r="C374" s="117">
        <v>9.4748999999999999</v>
      </c>
      <c r="G374" s="122"/>
      <c r="H374" s="129"/>
    </row>
    <row r="375" spans="1:8" ht="15" customHeight="1" x14ac:dyDescent="0.2">
      <c r="A375" s="59">
        <v>371</v>
      </c>
      <c r="B375" s="230" t="s">
        <v>155</v>
      </c>
      <c r="C375" s="117">
        <v>9.3000000000000007</v>
      </c>
      <c r="G375" s="122"/>
      <c r="H375" s="129"/>
    </row>
    <row r="376" spans="1:8" ht="15" customHeight="1" x14ac:dyDescent="0.2">
      <c r="A376" s="59">
        <v>372</v>
      </c>
      <c r="B376" s="231" t="s">
        <v>548</v>
      </c>
      <c r="C376" s="117">
        <v>9.2591999999999999</v>
      </c>
      <c r="G376" s="122"/>
      <c r="H376" s="129"/>
    </row>
    <row r="377" spans="1:8" ht="15" customHeight="1" x14ac:dyDescent="0.2">
      <c r="A377" s="59">
        <v>373</v>
      </c>
      <c r="B377" s="230" t="s">
        <v>172</v>
      </c>
      <c r="C377" s="117">
        <v>9.1</v>
      </c>
      <c r="G377" s="122"/>
      <c r="H377" s="129"/>
    </row>
    <row r="378" spans="1:8" ht="15" customHeight="1" x14ac:dyDescent="0.2">
      <c r="A378" s="59">
        <v>374</v>
      </c>
      <c r="B378" s="231" t="s">
        <v>421</v>
      </c>
      <c r="C378" s="117">
        <v>9.0621000000000009</v>
      </c>
      <c r="G378" s="122"/>
      <c r="H378" s="129"/>
    </row>
    <row r="379" spans="1:8" ht="15" customHeight="1" x14ac:dyDescent="0.2">
      <c r="A379" s="59">
        <v>375</v>
      </c>
      <c r="B379" s="231" t="s">
        <v>522</v>
      </c>
      <c r="C379" s="117">
        <v>9.0296000000000003</v>
      </c>
      <c r="G379" s="122"/>
      <c r="H379" s="129"/>
    </row>
    <row r="380" spans="1:8" ht="15" customHeight="1" x14ac:dyDescent="0.2">
      <c r="A380" s="59">
        <v>376</v>
      </c>
      <c r="B380" s="231" t="s">
        <v>560</v>
      </c>
      <c r="C380" s="117">
        <v>8.969100000000001</v>
      </c>
      <c r="G380" s="122"/>
      <c r="H380" s="129"/>
    </row>
    <row r="381" spans="1:8" ht="15" customHeight="1" x14ac:dyDescent="0.2">
      <c r="A381" s="59">
        <v>377</v>
      </c>
      <c r="B381" s="231" t="s">
        <v>404</v>
      </c>
      <c r="C381" s="117">
        <v>8.8722999999999992</v>
      </c>
      <c r="G381" s="122"/>
      <c r="H381" s="129"/>
    </row>
    <row r="382" spans="1:8" ht="15" customHeight="1" x14ac:dyDescent="0.2">
      <c r="A382" s="59">
        <v>378</v>
      </c>
      <c r="B382" s="231" t="s">
        <v>520</v>
      </c>
      <c r="C382" s="117">
        <v>8.6433999999999997</v>
      </c>
      <c r="G382" s="122"/>
      <c r="H382" s="129"/>
    </row>
    <row r="383" spans="1:8" ht="15" customHeight="1" x14ac:dyDescent="0.2">
      <c r="A383" s="59">
        <v>379</v>
      </c>
      <c r="B383" s="231" t="s">
        <v>368</v>
      </c>
      <c r="C383" s="117">
        <v>8.6122000000000014</v>
      </c>
      <c r="G383" s="122"/>
      <c r="H383" s="129"/>
    </row>
    <row r="384" spans="1:8" ht="15" customHeight="1" x14ac:dyDescent="0.2">
      <c r="A384" s="59">
        <v>380</v>
      </c>
      <c r="B384" s="231" t="s">
        <v>657</v>
      </c>
      <c r="C384" s="117">
        <v>8.5728999999999989</v>
      </c>
      <c r="G384" s="122"/>
      <c r="H384" s="129"/>
    </row>
    <row r="385" spans="1:8" ht="15" customHeight="1" x14ac:dyDescent="0.2">
      <c r="A385" s="58">
        <v>381</v>
      </c>
      <c r="B385" s="231" t="s">
        <v>660</v>
      </c>
      <c r="C385" s="117">
        <v>8.5428999999999995</v>
      </c>
      <c r="G385" s="122"/>
      <c r="H385" s="129"/>
    </row>
    <row r="386" spans="1:8" ht="15" customHeight="1" x14ac:dyDescent="0.2">
      <c r="A386" s="58">
        <v>382</v>
      </c>
      <c r="B386" s="231" t="s">
        <v>441</v>
      </c>
      <c r="C386" s="117">
        <v>8.5190000000000001</v>
      </c>
      <c r="F386" s="130"/>
    </row>
    <row r="387" spans="1:8" ht="15" customHeight="1" x14ac:dyDescent="0.2">
      <c r="A387" s="59">
        <v>383</v>
      </c>
      <c r="B387" s="231" t="s">
        <v>448</v>
      </c>
      <c r="C387" s="117">
        <v>8.5112999999999985</v>
      </c>
      <c r="F387" s="130"/>
    </row>
    <row r="388" spans="1:8" ht="15" customHeight="1" x14ac:dyDescent="0.2">
      <c r="A388" s="59">
        <v>384</v>
      </c>
      <c r="B388" s="231" t="s">
        <v>577</v>
      </c>
      <c r="C388" s="117">
        <v>8.4632999999999985</v>
      </c>
      <c r="F388" s="130"/>
    </row>
    <row r="389" spans="1:8" ht="15" customHeight="1" x14ac:dyDescent="0.2">
      <c r="A389" s="59">
        <v>385</v>
      </c>
      <c r="B389" s="231" t="s">
        <v>495</v>
      </c>
      <c r="C389" s="117">
        <v>8.4528999999999996</v>
      </c>
      <c r="F389" s="130"/>
    </row>
    <row r="390" spans="1:8" ht="15" customHeight="1" x14ac:dyDescent="0.2">
      <c r="A390" s="59">
        <v>386</v>
      </c>
      <c r="B390" s="231" t="s">
        <v>476</v>
      </c>
      <c r="C390" s="117">
        <v>8.4383999999999997</v>
      </c>
      <c r="F390" s="130"/>
    </row>
    <row r="391" spans="1:8" ht="15" customHeight="1" x14ac:dyDescent="0.2">
      <c r="A391" s="59">
        <v>387</v>
      </c>
      <c r="B391" s="231" t="s">
        <v>596</v>
      </c>
      <c r="C391" s="117">
        <v>8.366200000000001</v>
      </c>
      <c r="F391" s="130"/>
    </row>
    <row r="392" spans="1:8" ht="15" customHeight="1" x14ac:dyDescent="0.2">
      <c r="A392" s="59">
        <v>388</v>
      </c>
      <c r="B392" s="231" t="s">
        <v>534</v>
      </c>
      <c r="C392" s="117">
        <v>8.1701999999999995</v>
      </c>
      <c r="F392" s="130"/>
    </row>
    <row r="393" spans="1:8" ht="15" customHeight="1" x14ac:dyDescent="0.2">
      <c r="A393" s="59">
        <v>389</v>
      </c>
      <c r="B393" s="231" t="s">
        <v>531</v>
      </c>
      <c r="C393" s="117">
        <v>8.1217000000000006</v>
      </c>
      <c r="F393" s="130"/>
    </row>
    <row r="394" spans="1:8" ht="15" customHeight="1" x14ac:dyDescent="0.2">
      <c r="A394" s="59">
        <v>390</v>
      </c>
      <c r="B394" s="230" t="s">
        <v>158</v>
      </c>
      <c r="C394" s="117">
        <v>8.1</v>
      </c>
      <c r="F394" s="130"/>
    </row>
    <row r="395" spans="1:8" ht="15" customHeight="1" x14ac:dyDescent="0.2">
      <c r="A395" s="59">
        <v>391</v>
      </c>
      <c r="B395" s="230" t="s">
        <v>157</v>
      </c>
      <c r="C395" s="117">
        <v>7.9</v>
      </c>
      <c r="F395" s="130"/>
    </row>
    <row r="396" spans="1:8" ht="15" customHeight="1" x14ac:dyDescent="0.2">
      <c r="A396" s="59">
        <v>392</v>
      </c>
      <c r="B396" s="231" t="s">
        <v>390</v>
      </c>
      <c r="C396" s="117">
        <v>7.7791999999999994</v>
      </c>
      <c r="F396" s="130"/>
    </row>
    <row r="397" spans="1:8" ht="15" customHeight="1" x14ac:dyDescent="0.2">
      <c r="A397" s="59">
        <v>393</v>
      </c>
      <c r="B397" s="231" t="s">
        <v>488</v>
      </c>
      <c r="C397" s="117">
        <v>7.7683</v>
      </c>
      <c r="F397" s="130"/>
    </row>
    <row r="398" spans="1:8" ht="15" customHeight="1" x14ac:dyDescent="0.2">
      <c r="A398" s="59">
        <v>394</v>
      </c>
      <c r="B398" s="231" t="s">
        <v>474</v>
      </c>
      <c r="C398" s="117">
        <v>7.7024999999999997</v>
      </c>
      <c r="F398" s="130"/>
    </row>
    <row r="399" spans="1:8" ht="15" customHeight="1" x14ac:dyDescent="0.2">
      <c r="A399" s="59">
        <v>395</v>
      </c>
      <c r="B399" s="231" t="s">
        <v>305</v>
      </c>
      <c r="C399" s="117">
        <v>7.7012</v>
      </c>
      <c r="F399" s="130"/>
    </row>
    <row r="400" spans="1:8" ht="15" customHeight="1" x14ac:dyDescent="0.2">
      <c r="A400" s="59">
        <v>396</v>
      </c>
      <c r="B400" s="231" t="s">
        <v>341</v>
      </c>
      <c r="C400" s="117">
        <v>7.6473999999999993</v>
      </c>
      <c r="F400" s="130"/>
    </row>
    <row r="401" spans="1:6" ht="15" customHeight="1" x14ac:dyDescent="0.2">
      <c r="A401" s="59">
        <v>397</v>
      </c>
      <c r="B401" s="231" t="s">
        <v>654</v>
      </c>
      <c r="C401" s="117">
        <v>7.6116000000000001</v>
      </c>
      <c r="F401" s="130"/>
    </row>
    <row r="402" spans="1:6" ht="15" customHeight="1" x14ac:dyDescent="0.2">
      <c r="A402" s="59">
        <v>398</v>
      </c>
      <c r="B402" s="231" t="s">
        <v>462</v>
      </c>
      <c r="C402" s="117">
        <v>7.6008000000000004</v>
      </c>
      <c r="F402" s="130"/>
    </row>
    <row r="403" spans="1:6" ht="15" customHeight="1" x14ac:dyDescent="0.2">
      <c r="A403" s="59">
        <v>399</v>
      </c>
      <c r="B403" s="231" t="s">
        <v>672</v>
      </c>
      <c r="C403" s="117">
        <v>7.5904999999999996</v>
      </c>
      <c r="F403" s="130"/>
    </row>
    <row r="404" spans="1:6" ht="15" customHeight="1" x14ac:dyDescent="0.2">
      <c r="A404" s="59">
        <v>400</v>
      </c>
      <c r="B404" s="231" t="s">
        <v>344</v>
      </c>
      <c r="C404" s="117">
        <v>7.5682999999999998</v>
      </c>
      <c r="F404" s="130"/>
    </row>
    <row r="405" spans="1:6" ht="15" customHeight="1" x14ac:dyDescent="0.2">
      <c r="A405" s="58">
        <v>401</v>
      </c>
      <c r="B405" s="231" t="s">
        <v>342</v>
      </c>
      <c r="C405" s="117">
        <v>7.5537000000000001</v>
      </c>
      <c r="F405" s="130"/>
    </row>
    <row r="406" spans="1:6" ht="15" customHeight="1" x14ac:dyDescent="0.2">
      <c r="A406" s="58">
        <v>402</v>
      </c>
      <c r="B406" s="230" t="s">
        <v>183</v>
      </c>
      <c r="C406" s="117">
        <v>7.5</v>
      </c>
      <c r="F406" s="130"/>
    </row>
    <row r="407" spans="1:6" ht="15" customHeight="1" x14ac:dyDescent="0.2">
      <c r="A407" s="59">
        <v>403</v>
      </c>
      <c r="B407" s="231" t="s">
        <v>399</v>
      </c>
      <c r="C407" s="117">
        <v>7.4988000000000001</v>
      </c>
      <c r="F407" s="130"/>
    </row>
    <row r="408" spans="1:6" ht="15" customHeight="1" x14ac:dyDescent="0.2">
      <c r="A408" s="59">
        <v>404</v>
      </c>
      <c r="B408" s="231" t="s">
        <v>566</v>
      </c>
      <c r="C408" s="117">
        <v>7.4912999999999998</v>
      </c>
      <c r="F408" s="130"/>
    </row>
    <row r="409" spans="1:6" ht="15" customHeight="1" x14ac:dyDescent="0.2">
      <c r="A409" s="59">
        <v>405</v>
      </c>
      <c r="B409" s="231" t="s">
        <v>348</v>
      </c>
      <c r="C409" s="117">
        <v>7.4836</v>
      </c>
      <c r="F409" s="130"/>
    </row>
    <row r="410" spans="1:6" ht="15" customHeight="1" x14ac:dyDescent="0.2">
      <c r="A410" s="59">
        <v>406</v>
      </c>
      <c r="B410" s="231" t="s">
        <v>470</v>
      </c>
      <c r="C410" s="117">
        <v>7.4748000000000001</v>
      </c>
      <c r="F410" s="130"/>
    </row>
    <row r="411" spans="1:6" ht="15" customHeight="1" x14ac:dyDescent="0.2">
      <c r="A411" s="59">
        <v>407</v>
      </c>
      <c r="B411" s="231" t="s">
        <v>581</v>
      </c>
      <c r="C411" s="117">
        <v>7.4293999999999993</v>
      </c>
      <c r="F411" s="130"/>
    </row>
    <row r="412" spans="1:6" ht="15" customHeight="1" x14ac:dyDescent="0.2">
      <c r="A412" s="59">
        <v>408</v>
      </c>
      <c r="B412" s="231" t="s">
        <v>471</v>
      </c>
      <c r="C412" s="117">
        <v>7.4066000000000001</v>
      </c>
      <c r="F412" s="130"/>
    </row>
    <row r="413" spans="1:6" ht="15" customHeight="1" x14ac:dyDescent="0.2">
      <c r="A413" s="59">
        <v>409</v>
      </c>
      <c r="B413" s="231" t="s">
        <v>595</v>
      </c>
      <c r="C413" s="117">
        <v>7.3951000000000002</v>
      </c>
      <c r="F413" s="130"/>
    </row>
    <row r="414" spans="1:6" ht="15" customHeight="1" x14ac:dyDescent="0.2">
      <c r="A414" s="59">
        <v>410</v>
      </c>
      <c r="B414" s="231" t="s">
        <v>496</v>
      </c>
      <c r="C414" s="117">
        <v>7.3408999999999995</v>
      </c>
      <c r="F414" s="130"/>
    </row>
    <row r="415" spans="1:6" ht="15" customHeight="1" x14ac:dyDescent="0.2">
      <c r="A415" s="59">
        <v>411</v>
      </c>
      <c r="B415" s="231" t="s">
        <v>536</v>
      </c>
      <c r="C415" s="117">
        <v>7.3140000000000001</v>
      </c>
      <c r="F415" s="130"/>
    </row>
    <row r="416" spans="1:6" ht="15" customHeight="1" x14ac:dyDescent="0.2">
      <c r="A416" s="59">
        <v>412</v>
      </c>
      <c r="B416" s="230" t="s">
        <v>164</v>
      </c>
      <c r="C416" s="117">
        <v>7.2</v>
      </c>
      <c r="F416" s="130"/>
    </row>
    <row r="417" spans="1:6" ht="15" customHeight="1" x14ac:dyDescent="0.2">
      <c r="A417" s="59">
        <v>413</v>
      </c>
      <c r="B417" s="231" t="s">
        <v>662</v>
      </c>
      <c r="C417" s="117">
        <v>7.1601000000000008</v>
      </c>
      <c r="F417" s="130"/>
    </row>
    <row r="418" spans="1:6" ht="15" customHeight="1" x14ac:dyDescent="0.2">
      <c r="A418" s="59">
        <v>414</v>
      </c>
      <c r="B418" s="231" t="s">
        <v>665</v>
      </c>
      <c r="C418" s="117">
        <v>7.1180000000000003</v>
      </c>
      <c r="F418" s="130"/>
    </row>
    <row r="419" spans="1:6" ht="15" customHeight="1" x14ac:dyDescent="0.2">
      <c r="A419" s="59">
        <v>415</v>
      </c>
      <c r="B419" s="231" t="s">
        <v>579</v>
      </c>
      <c r="C419" s="117">
        <v>7.0788000000000002</v>
      </c>
      <c r="F419" s="130"/>
    </row>
    <row r="420" spans="1:6" ht="15" customHeight="1" x14ac:dyDescent="0.2">
      <c r="A420" s="59">
        <v>416</v>
      </c>
      <c r="B420" s="231" t="s">
        <v>389</v>
      </c>
      <c r="C420" s="117">
        <v>7.0392000000000001</v>
      </c>
      <c r="F420" s="130"/>
    </row>
    <row r="421" spans="1:6" ht="15" customHeight="1" x14ac:dyDescent="0.2">
      <c r="A421" s="59">
        <v>417</v>
      </c>
      <c r="B421" s="231" t="s">
        <v>610</v>
      </c>
      <c r="C421" s="117">
        <v>6.9851000000000001</v>
      </c>
      <c r="F421" s="130"/>
    </row>
    <row r="422" spans="1:6" ht="15" customHeight="1" x14ac:dyDescent="0.2">
      <c r="A422" s="59">
        <v>418</v>
      </c>
      <c r="B422" s="231" t="s">
        <v>546</v>
      </c>
      <c r="C422" s="117">
        <v>6.9663999999999993</v>
      </c>
      <c r="F422" s="130"/>
    </row>
    <row r="423" spans="1:6" ht="15" customHeight="1" x14ac:dyDescent="0.2">
      <c r="A423" s="59">
        <v>419</v>
      </c>
      <c r="B423" s="231" t="s">
        <v>468</v>
      </c>
      <c r="C423" s="117">
        <v>6.9251000000000005</v>
      </c>
      <c r="F423" s="130"/>
    </row>
    <row r="424" spans="1:6" ht="15" customHeight="1" x14ac:dyDescent="0.2">
      <c r="A424" s="59">
        <v>420</v>
      </c>
      <c r="B424" s="231" t="s">
        <v>469</v>
      </c>
      <c r="C424" s="117">
        <v>6.8653999999999993</v>
      </c>
      <c r="F424" s="130"/>
    </row>
    <row r="425" spans="1:6" ht="15" customHeight="1" x14ac:dyDescent="0.2">
      <c r="A425" s="58">
        <v>421</v>
      </c>
      <c r="B425" s="231" t="s">
        <v>484</v>
      </c>
      <c r="C425" s="117">
        <v>6.8183999999999996</v>
      </c>
      <c r="F425" s="130"/>
    </row>
    <row r="426" spans="1:6" ht="15" customHeight="1" x14ac:dyDescent="0.2">
      <c r="A426" s="58">
        <v>422</v>
      </c>
      <c r="B426" s="231" t="s">
        <v>416</v>
      </c>
      <c r="C426" s="117">
        <v>6.8033000000000001</v>
      </c>
      <c r="F426" s="130"/>
    </row>
    <row r="427" spans="1:6" ht="15" customHeight="1" x14ac:dyDescent="0.2">
      <c r="A427" s="59">
        <v>423</v>
      </c>
      <c r="B427" s="231" t="s">
        <v>525</v>
      </c>
      <c r="C427" s="117">
        <v>6.7101999999999995</v>
      </c>
      <c r="F427" s="130"/>
    </row>
    <row r="428" spans="1:6" ht="15" customHeight="1" x14ac:dyDescent="0.2">
      <c r="A428" s="59">
        <v>424</v>
      </c>
      <c r="B428" s="231" t="s">
        <v>357</v>
      </c>
      <c r="C428" s="117">
        <v>6.6703999999999999</v>
      </c>
      <c r="F428" s="130"/>
    </row>
    <row r="429" spans="1:6" ht="15" customHeight="1" x14ac:dyDescent="0.2">
      <c r="A429" s="59">
        <v>425</v>
      </c>
      <c r="B429" s="231" t="s">
        <v>466</v>
      </c>
      <c r="C429" s="117">
        <v>6.6016000000000004</v>
      </c>
      <c r="F429" s="130"/>
    </row>
    <row r="430" spans="1:6" ht="15" customHeight="1" x14ac:dyDescent="0.2">
      <c r="A430" s="59">
        <v>426</v>
      </c>
      <c r="B430" s="230" t="s">
        <v>146</v>
      </c>
      <c r="C430" s="117">
        <v>6.6</v>
      </c>
    </row>
    <row r="431" spans="1:6" ht="15" customHeight="1" x14ac:dyDescent="0.2">
      <c r="A431" s="59">
        <v>427</v>
      </c>
      <c r="B431" s="231" t="s">
        <v>394</v>
      </c>
      <c r="C431" s="117">
        <v>6.5848000000000004</v>
      </c>
    </row>
    <row r="432" spans="1:6" ht="15" customHeight="1" x14ac:dyDescent="0.2">
      <c r="A432" s="59">
        <v>428</v>
      </c>
      <c r="B432" s="231" t="s">
        <v>403</v>
      </c>
      <c r="C432" s="117">
        <v>6.5821000000000005</v>
      </c>
    </row>
    <row r="433" spans="1:3" ht="15" customHeight="1" x14ac:dyDescent="0.2">
      <c r="A433" s="59">
        <v>429</v>
      </c>
      <c r="B433" s="231" t="s">
        <v>572</v>
      </c>
      <c r="C433" s="117">
        <v>6.5724</v>
      </c>
    </row>
    <row r="434" spans="1:3" ht="15" customHeight="1" x14ac:dyDescent="0.2">
      <c r="A434" s="59">
        <v>430</v>
      </c>
      <c r="B434" s="231" t="s">
        <v>634</v>
      </c>
      <c r="C434" s="117">
        <v>6.5576999999999996</v>
      </c>
    </row>
    <row r="435" spans="1:3" ht="15" customHeight="1" x14ac:dyDescent="0.2">
      <c r="A435" s="59">
        <v>431</v>
      </c>
      <c r="B435" s="230" t="s">
        <v>133</v>
      </c>
      <c r="C435" s="117">
        <v>6.5</v>
      </c>
    </row>
    <row r="436" spans="1:3" ht="15" customHeight="1" x14ac:dyDescent="0.2">
      <c r="A436" s="59">
        <v>432</v>
      </c>
      <c r="B436" s="230" t="s">
        <v>161</v>
      </c>
      <c r="C436" s="117">
        <v>6.5</v>
      </c>
    </row>
    <row r="437" spans="1:3" ht="15" customHeight="1" x14ac:dyDescent="0.2">
      <c r="A437" s="59">
        <v>433</v>
      </c>
      <c r="B437" s="231" t="s">
        <v>406</v>
      </c>
      <c r="C437" s="117">
        <v>6.4981999999999998</v>
      </c>
    </row>
    <row r="438" spans="1:3" ht="15" customHeight="1" x14ac:dyDescent="0.2">
      <c r="A438" s="59">
        <v>434</v>
      </c>
      <c r="B438" s="231" t="s">
        <v>329</v>
      </c>
      <c r="C438" s="117">
        <v>6.3861999999999997</v>
      </c>
    </row>
    <row r="439" spans="1:3" ht="15" customHeight="1" x14ac:dyDescent="0.2">
      <c r="A439" s="59">
        <v>435</v>
      </c>
      <c r="B439" s="231" t="s">
        <v>377</v>
      </c>
      <c r="C439" s="117">
        <v>6.3715000000000002</v>
      </c>
    </row>
    <row r="440" spans="1:3" ht="15" customHeight="1" x14ac:dyDescent="0.2">
      <c r="A440" s="59">
        <v>436</v>
      </c>
      <c r="B440" s="231" t="s">
        <v>656</v>
      </c>
      <c r="C440" s="117">
        <v>6.3502999999999998</v>
      </c>
    </row>
    <row r="441" spans="1:3" ht="15" customHeight="1" x14ac:dyDescent="0.2">
      <c r="A441" s="59">
        <v>437</v>
      </c>
      <c r="B441" s="231" t="s">
        <v>671</v>
      </c>
      <c r="C441" s="117">
        <v>6.3431000000000006</v>
      </c>
    </row>
    <row r="442" spans="1:3" ht="15" customHeight="1" x14ac:dyDescent="0.2">
      <c r="A442" s="59">
        <v>438</v>
      </c>
      <c r="B442" s="231" t="s">
        <v>451</v>
      </c>
      <c r="C442" s="117">
        <v>6.3216999999999999</v>
      </c>
    </row>
    <row r="443" spans="1:3" ht="15" customHeight="1" x14ac:dyDescent="0.2">
      <c r="A443" s="59">
        <v>439</v>
      </c>
      <c r="B443" s="231" t="s">
        <v>332</v>
      </c>
      <c r="C443" s="117">
        <v>6.3082000000000003</v>
      </c>
    </row>
    <row r="444" spans="1:3" ht="15" customHeight="1" x14ac:dyDescent="0.2">
      <c r="A444" s="59">
        <v>440</v>
      </c>
      <c r="B444" s="231" t="s">
        <v>405</v>
      </c>
      <c r="C444" s="117">
        <v>6.2637</v>
      </c>
    </row>
    <row r="445" spans="1:3" ht="15" customHeight="1" x14ac:dyDescent="0.2">
      <c r="A445" s="58">
        <v>441</v>
      </c>
      <c r="B445" s="231" t="s">
        <v>362</v>
      </c>
      <c r="C445" s="117">
        <v>6.2450000000000001</v>
      </c>
    </row>
    <row r="446" spans="1:3" ht="15" customHeight="1" x14ac:dyDescent="0.2">
      <c r="A446" s="58">
        <v>442</v>
      </c>
      <c r="B446" s="231" t="s">
        <v>538</v>
      </c>
      <c r="C446" s="117">
        <v>6.2321999999999997</v>
      </c>
    </row>
    <row r="447" spans="1:3" ht="15" customHeight="1" x14ac:dyDescent="0.2">
      <c r="A447" s="59">
        <v>443</v>
      </c>
      <c r="B447" s="231" t="s">
        <v>378</v>
      </c>
      <c r="C447" s="117">
        <v>6.1876000000000007</v>
      </c>
    </row>
    <row r="448" spans="1:3" ht="15" customHeight="1" x14ac:dyDescent="0.2">
      <c r="A448" s="59">
        <v>444</v>
      </c>
      <c r="B448" s="231" t="s">
        <v>400</v>
      </c>
      <c r="C448" s="117">
        <v>6.1832000000000003</v>
      </c>
    </row>
    <row r="449" spans="1:6" ht="15" customHeight="1" x14ac:dyDescent="0.2">
      <c r="A449" s="59">
        <v>445</v>
      </c>
      <c r="B449" s="231" t="s">
        <v>418</v>
      </c>
      <c r="C449" s="117">
        <v>6.1743999999999994</v>
      </c>
    </row>
    <row r="450" spans="1:6" ht="15" customHeight="1" x14ac:dyDescent="0.2">
      <c r="A450" s="59">
        <v>446</v>
      </c>
      <c r="B450" s="231" t="s">
        <v>649</v>
      </c>
      <c r="C450" s="117">
        <v>6.1520000000000001</v>
      </c>
    </row>
    <row r="451" spans="1:6" ht="15" customHeight="1" x14ac:dyDescent="0.2">
      <c r="A451" s="59">
        <v>447</v>
      </c>
      <c r="B451" s="230" t="s">
        <v>152</v>
      </c>
      <c r="C451" s="117">
        <v>6.1</v>
      </c>
    </row>
    <row r="452" spans="1:6" ht="15" customHeight="1" x14ac:dyDescent="0.2">
      <c r="A452" s="59">
        <v>448</v>
      </c>
      <c r="B452" s="231" t="s">
        <v>589</v>
      </c>
      <c r="C452" s="117">
        <v>6.0753999999999992</v>
      </c>
    </row>
    <row r="453" spans="1:6" ht="15" customHeight="1" x14ac:dyDescent="0.2">
      <c r="A453" s="59">
        <v>449</v>
      </c>
      <c r="B453" s="231" t="s">
        <v>626</v>
      </c>
      <c r="C453" s="117">
        <v>6.0491999999999999</v>
      </c>
    </row>
    <row r="454" spans="1:6" ht="15" customHeight="1" x14ac:dyDescent="0.2">
      <c r="A454" s="59">
        <v>450</v>
      </c>
      <c r="B454" s="231" t="s">
        <v>440</v>
      </c>
      <c r="C454" s="117">
        <v>6.0178000000000003</v>
      </c>
      <c r="F454" s="130"/>
    </row>
    <row r="455" spans="1:6" ht="15" customHeight="1" x14ac:dyDescent="0.2">
      <c r="A455" s="59">
        <v>451</v>
      </c>
      <c r="B455" s="231" t="s">
        <v>308</v>
      </c>
      <c r="C455" s="117">
        <v>5.9988999999999999</v>
      </c>
      <c r="F455" s="130"/>
    </row>
    <row r="456" spans="1:6" ht="15" customHeight="1" x14ac:dyDescent="0.2">
      <c r="A456" s="59">
        <v>452</v>
      </c>
      <c r="B456" s="231" t="s">
        <v>504</v>
      </c>
      <c r="C456" s="117">
        <v>5.9379</v>
      </c>
      <c r="F456" s="130"/>
    </row>
    <row r="457" spans="1:6" ht="15" customHeight="1" x14ac:dyDescent="0.2">
      <c r="A457" s="59">
        <v>453</v>
      </c>
      <c r="B457" s="231" t="s">
        <v>647</v>
      </c>
      <c r="C457" s="117">
        <v>5.8946000000000005</v>
      </c>
      <c r="F457" s="130"/>
    </row>
    <row r="458" spans="1:6" ht="15" customHeight="1" x14ac:dyDescent="0.2">
      <c r="A458" s="59">
        <v>454</v>
      </c>
      <c r="B458" s="231" t="s">
        <v>513</v>
      </c>
      <c r="C458" s="117">
        <v>5.8692000000000002</v>
      </c>
      <c r="F458" s="130"/>
    </row>
    <row r="459" spans="1:6" ht="15" customHeight="1" x14ac:dyDescent="0.2">
      <c r="A459" s="59">
        <v>455</v>
      </c>
      <c r="B459" s="231" t="s">
        <v>369</v>
      </c>
      <c r="C459" s="117">
        <v>5.8570000000000002</v>
      </c>
      <c r="F459" s="130"/>
    </row>
    <row r="460" spans="1:6" ht="15" customHeight="1" x14ac:dyDescent="0.2">
      <c r="A460" s="59">
        <v>456</v>
      </c>
      <c r="B460" s="231" t="s">
        <v>393</v>
      </c>
      <c r="C460" s="117">
        <v>5.8221999999999996</v>
      </c>
      <c r="F460" s="130"/>
    </row>
    <row r="461" spans="1:6" ht="15" customHeight="1" x14ac:dyDescent="0.2">
      <c r="A461" s="59">
        <v>457</v>
      </c>
      <c r="B461" s="231" t="s">
        <v>557</v>
      </c>
      <c r="C461" s="117">
        <v>5.8170000000000002</v>
      </c>
      <c r="F461" s="130"/>
    </row>
    <row r="462" spans="1:6" ht="15" customHeight="1" x14ac:dyDescent="0.2">
      <c r="A462" s="59">
        <v>458</v>
      </c>
      <c r="B462" s="231" t="s">
        <v>659</v>
      </c>
      <c r="C462" s="117">
        <v>5.8064999999999998</v>
      </c>
      <c r="F462" s="130"/>
    </row>
    <row r="463" spans="1:6" ht="15" customHeight="1" x14ac:dyDescent="0.2">
      <c r="A463" s="59">
        <v>459</v>
      </c>
      <c r="B463" s="231" t="s">
        <v>627</v>
      </c>
      <c r="C463" s="117">
        <v>5.7847</v>
      </c>
      <c r="F463" s="130"/>
    </row>
    <row r="464" spans="1:6" ht="15" customHeight="1" x14ac:dyDescent="0.2">
      <c r="A464" s="59">
        <v>460</v>
      </c>
      <c r="B464" s="231" t="s">
        <v>528</v>
      </c>
      <c r="C464" s="117">
        <v>5.7542</v>
      </c>
      <c r="F464" s="130"/>
    </row>
    <row r="465" spans="1:6" ht="15" customHeight="1" x14ac:dyDescent="0.2">
      <c r="A465" s="58">
        <v>461</v>
      </c>
      <c r="B465" s="231" t="s">
        <v>324</v>
      </c>
      <c r="C465" s="117">
        <v>5.7285000000000004</v>
      </c>
      <c r="F465" s="130"/>
    </row>
    <row r="466" spans="1:6" ht="15" customHeight="1" x14ac:dyDescent="0.2">
      <c r="A466" s="58">
        <v>462</v>
      </c>
      <c r="B466" s="231" t="s">
        <v>309</v>
      </c>
      <c r="C466" s="117">
        <v>5.6855000000000002</v>
      </c>
      <c r="F466" s="130"/>
    </row>
    <row r="467" spans="1:6" ht="15" customHeight="1" x14ac:dyDescent="0.2">
      <c r="A467" s="59">
        <v>463</v>
      </c>
      <c r="B467" s="231" t="s">
        <v>354</v>
      </c>
      <c r="C467" s="117">
        <v>5.6398999999999999</v>
      </c>
      <c r="F467" s="130"/>
    </row>
    <row r="468" spans="1:6" ht="15" customHeight="1" x14ac:dyDescent="0.2">
      <c r="A468" s="59">
        <v>464</v>
      </c>
      <c r="B468" s="231" t="s">
        <v>413</v>
      </c>
      <c r="C468" s="117">
        <v>5.6292</v>
      </c>
      <c r="F468" s="130"/>
    </row>
    <row r="469" spans="1:6" ht="15" customHeight="1" x14ac:dyDescent="0.2">
      <c r="A469" s="59">
        <v>465</v>
      </c>
      <c r="B469" s="231" t="s">
        <v>313</v>
      </c>
      <c r="C469" s="117">
        <v>5.6196999999999999</v>
      </c>
      <c r="F469" s="130"/>
    </row>
    <row r="470" spans="1:6" ht="15" customHeight="1" x14ac:dyDescent="0.2">
      <c r="A470" s="59">
        <v>466</v>
      </c>
      <c r="B470" s="231" t="s">
        <v>517</v>
      </c>
      <c r="C470" s="117">
        <v>5.5747999999999998</v>
      </c>
      <c r="F470" s="130"/>
    </row>
    <row r="471" spans="1:6" ht="15" customHeight="1" x14ac:dyDescent="0.2">
      <c r="A471" s="59">
        <v>467</v>
      </c>
      <c r="B471" s="231" t="s">
        <v>438</v>
      </c>
      <c r="C471" s="117">
        <v>5.5728999999999997</v>
      </c>
      <c r="F471" s="130"/>
    </row>
    <row r="472" spans="1:6" ht="15" customHeight="1" x14ac:dyDescent="0.2">
      <c r="A472" s="59">
        <v>468</v>
      </c>
      <c r="B472" s="231" t="s">
        <v>465</v>
      </c>
      <c r="C472" s="117">
        <v>5.5703999999999994</v>
      </c>
      <c r="F472" s="130"/>
    </row>
    <row r="473" spans="1:6" ht="15" customHeight="1" x14ac:dyDescent="0.2">
      <c r="A473" s="59">
        <v>469</v>
      </c>
      <c r="B473" s="231" t="s">
        <v>398</v>
      </c>
      <c r="C473" s="117">
        <v>5.5501000000000005</v>
      </c>
      <c r="F473" s="130"/>
    </row>
    <row r="474" spans="1:6" ht="15" customHeight="1" x14ac:dyDescent="0.2">
      <c r="A474" s="59">
        <v>470</v>
      </c>
      <c r="B474" s="231" t="s">
        <v>360</v>
      </c>
      <c r="C474" s="117">
        <v>5.5466000000000006</v>
      </c>
      <c r="F474" s="130"/>
    </row>
    <row r="475" spans="1:6" ht="15" customHeight="1" x14ac:dyDescent="0.2">
      <c r="A475" s="59">
        <v>471</v>
      </c>
      <c r="B475" s="230" t="s">
        <v>184</v>
      </c>
      <c r="C475" s="117">
        <v>5.5</v>
      </c>
      <c r="F475" s="130"/>
    </row>
    <row r="476" spans="1:6" ht="15" customHeight="1" x14ac:dyDescent="0.2">
      <c r="A476" s="59">
        <v>472</v>
      </c>
      <c r="B476" s="231" t="s">
        <v>549</v>
      </c>
      <c r="C476" s="117">
        <v>5.4906000000000006</v>
      </c>
      <c r="F476" s="130"/>
    </row>
    <row r="477" spans="1:6" ht="15" customHeight="1" x14ac:dyDescent="0.2">
      <c r="A477" s="59">
        <v>473</v>
      </c>
      <c r="B477" s="231" t="s">
        <v>575</v>
      </c>
      <c r="C477" s="117">
        <v>5.4886999999999997</v>
      </c>
      <c r="F477" s="130"/>
    </row>
    <row r="478" spans="1:6" ht="15" customHeight="1" x14ac:dyDescent="0.2">
      <c r="A478" s="59">
        <v>474</v>
      </c>
      <c r="B478" s="231" t="s">
        <v>367</v>
      </c>
      <c r="C478" s="117">
        <v>5.4848999999999997</v>
      </c>
      <c r="F478" s="130"/>
    </row>
    <row r="479" spans="1:6" ht="15" customHeight="1" x14ac:dyDescent="0.2">
      <c r="A479" s="59">
        <v>475</v>
      </c>
      <c r="B479" s="231" t="s">
        <v>432</v>
      </c>
      <c r="C479" s="117">
        <v>5.4714</v>
      </c>
      <c r="F479" s="130"/>
    </row>
    <row r="480" spans="1:6" ht="15" customHeight="1" x14ac:dyDescent="0.2">
      <c r="A480" s="59">
        <v>476</v>
      </c>
      <c r="B480" s="231" t="s">
        <v>507</v>
      </c>
      <c r="C480" s="117">
        <v>5.4678999999999993</v>
      </c>
      <c r="F480" s="130"/>
    </row>
    <row r="481" spans="1:6" ht="15" customHeight="1" x14ac:dyDescent="0.2">
      <c r="A481" s="59">
        <v>477</v>
      </c>
      <c r="B481" s="231" t="s">
        <v>447</v>
      </c>
      <c r="C481" s="117">
        <v>5.4573</v>
      </c>
      <c r="F481" s="130"/>
    </row>
    <row r="482" spans="1:6" ht="15" customHeight="1" x14ac:dyDescent="0.2">
      <c r="A482" s="59">
        <v>478</v>
      </c>
      <c r="B482" s="231" t="s">
        <v>500</v>
      </c>
      <c r="C482" s="117">
        <v>5.4223999999999997</v>
      </c>
      <c r="F482" s="130"/>
    </row>
    <row r="483" spans="1:6" ht="15" customHeight="1" x14ac:dyDescent="0.2">
      <c r="A483" s="59">
        <v>479</v>
      </c>
      <c r="B483" s="231" t="s">
        <v>473</v>
      </c>
      <c r="C483" s="117">
        <v>5.4198000000000004</v>
      </c>
      <c r="F483" s="130"/>
    </row>
    <row r="484" spans="1:6" ht="15" customHeight="1" x14ac:dyDescent="0.2">
      <c r="A484" s="59">
        <v>480</v>
      </c>
      <c r="B484" s="231" t="s">
        <v>648</v>
      </c>
      <c r="C484" s="117">
        <v>5.4031000000000002</v>
      </c>
      <c r="F484" s="130"/>
    </row>
    <row r="485" spans="1:6" ht="15" customHeight="1" x14ac:dyDescent="0.2">
      <c r="A485" s="58">
        <v>481</v>
      </c>
      <c r="B485" s="230" t="s">
        <v>170</v>
      </c>
      <c r="C485" s="117">
        <v>5.4</v>
      </c>
      <c r="F485" s="130"/>
    </row>
    <row r="486" spans="1:6" ht="15" customHeight="1" x14ac:dyDescent="0.2">
      <c r="A486" s="58">
        <v>482</v>
      </c>
      <c r="B486" s="231" t="s">
        <v>624</v>
      </c>
      <c r="C486" s="117">
        <v>5.3976000000000006</v>
      </c>
      <c r="F486" s="130"/>
    </row>
    <row r="487" spans="1:6" ht="15" customHeight="1" x14ac:dyDescent="0.2">
      <c r="A487" s="59">
        <v>483</v>
      </c>
      <c r="B487" s="231" t="s">
        <v>635</v>
      </c>
      <c r="C487" s="117">
        <v>5.3715999999999999</v>
      </c>
      <c r="F487" s="130"/>
    </row>
    <row r="488" spans="1:6" ht="15" customHeight="1" x14ac:dyDescent="0.2">
      <c r="A488" s="59">
        <v>484</v>
      </c>
      <c r="B488" s="231" t="s">
        <v>645</v>
      </c>
      <c r="C488" s="117">
        <v>5.3571999999999997</v>
      </c>
      <c r="F488" s="130"/>
    </row>
    <row r="489" spans="1:6" ht="15" customHeight="1" x14ac:dyDescent="0.2">
      <c r="A489" s="59">
        <v>485</v>
      </c>
      <c r="B489" s="231" t="s">
        <v>422</v>
      </c>
      <c r="C489" s="117">
        <v>5.3132999999999999</v>
      </c>
      <c r="F489" s="130"/>
    </row>
    <row r="490" spans="1:6" ht="15" customHeight="1" x14ac:dyDescent="0.2">
      <c r="A490" s="59">
        <v>486</v>
      </c>
      <c r="B490" s="230" t="s">
        <v>66</v>
      </c>
      <c r="C490" s="117">
        <v>5.3</v>
      </c>
      <c r="F490" s="130"/>
    </row>
    <row r="491" spans="1:6" ht="15" customHeight="1" x14ac:dyDescent="0.2">
      <c r="A491" s="59">
        <v>487</v>
      </c>
      <c r="B491" s="230" t="s">
        <v>147</v>
      </c>
      <c r="C491" s="117">
        <v>5.3</v>
      </c>
      <c r="F491" s="130"/>
    </row>
    <row r="492" spans="1:6" ht="15" customHeight="1" x14ac:dyDescent="0.2">
      <c r="A492" s="59">
        <v>488</v>
      </c>
      <c r="B492" s="231" t="s">
        <v>603</v>
      </c>
      <c r="C492" s="117">
        <v>5.2918000000000003</v>
      </c>
      <c r="F492" s="130"/>
    </row>
    <row r="493" spans="1:6" ht="15" customHeight="1" x14ac:dyDescent="0.2">
      <c r="A493" s="59">
        <v>489</v>
      </c>
      <c r="B493" s="231" t="s">
        <v>532</v>
      </c>
      <c r="C493" s="117">
        <v>5.2839999999999998</v>
      </c>
      <c r="F493" s="130"/>
    </row>
    <row r="494" spans="1:6" ht="15" customHeight="1" x14ac:dyDescent="0.2">
      <c r="A494" s="59">
        <v>490</v>
      </c>
      <c r="B494" s="231" t="s">
        <v>499</v>
      </c>
      <c r="C494" s="117">
        <v>5.2628000000000004</v>
      </c>
      <c r="F494" s="130"/>
    </row>
    <row r="495" spans="1:6" ht="15" customHeight="1" x14ac:dyDescent="0.2">
      <c r="A495" s="59">
        <v>491</v>
      </c>
      <c r="B495" s="231" t="s">
        <v>315</v>
      </c>
      <c r="C495" s="117">
        <v>5.2223999999999995</v>
      </c>
      <c r="F495" s="130"/>
    </row>
    <row r="496" spans="1:6" ht="15" customHeight="1" x14ac:dyDescent="0.2">
      <c r="A496" s="59">
        <v>492</v>
      </c>
      <c r="B496" s="231" t="s">
        <v>419</v>
      </c>
      <c r="C496" s="117">
        <v>5.2051999999999996</v>
      </c>
      <c r="F496" s="130"/>
    </row>
    <row r="497" spans="1:6" ht="15" customHeight="1" x14ac:dyDescent="0.2">
      <c r="A497" s="59">
        <v>493</v>
      </c>
      <c r="B497" s="230" t="s">
        <v>148</v>
      </c>
      <c r="C497" s="117">
        <v>5.2</v>
      </c>
      <c r="F497" s="130"/>
    </row>
    <row r="498" spans="1:6" ht="15" customHeight="1" x14ac:dyDescent="0.2">
      <c r="A498" s="59">
        <v>494</v>
      </c>
      <c r="B498" s="231" t="s">
        <v>663</v>
      </c>
      <c r="C498" s="117">
        <v>5.1608999999999998</v>
      </c>
      <c r="F498" s="130"/>
    </row>
    <row r="499" spans="1:6" ht="15" customHeight="1" x14ac:dyDescent="0.2">
      <c r="A499" s="59">
        <v>495</v>
      </c>
      <c r="B499" s="231" t="s">
        <v>543</v>
      </c>
      <c r="C499" s="117">
        <v>5.0419</v>
      </c>
      <c r="F499" s="130"/>
    </row>
    <row r="500" spans="1:6" ht="15" customHeight="1" x14ac:dyDescent="0.2">
      <c r="A500" s="59">
        <v>496</v>
      </c>
      <c r="B500" s="231" t="s">
        <v>510</v>
      </c>
      <c r="C500" s="117">
        <v>4.8445</v>
      </c>
      <c r="F500" s="130"/>
    </row>
    <row r="501" spans="1:6" ht="15" customHeight="1" x14ac:dyDescent="0.2">
      <c r="A501" s="59">
        <v>497</v>
      </c>
      <c r="B501" s="231" t="s">
        <v>498</v>
      </c>
      <c r="C501" s="117">
        <v>4.8384999999999998</v>
      </c>
      <c r="F501" s="130"/>
    </row>
    <row r="502" spans="1:6" ht="15" customHeight="1" x14ac:dyDescent="0.2">
      <c r="A502" s="59">
        <v>498</v>
      </c>
      <c r="B502" s="230" t="s">
        <v>129</v>
      </c>
      <c r="C502" s="117">
        <v>4.8</v>
      </c>
      <c r="F502" s="130"/>
    </row>
    <row r="503" spans="1:6" ht="15" customHeight="1" x14ac:dyDescent="0.2">
      <c r="A503" s="59">
        <v>499</v>
      </c>
      <c r="B503" s="230" t="s">
        <v>165</v>
      </c>
      <c r="C503" s="117">
        <v>4.8</v>
      </c>
      <c r="F503" s="130"/>
    </row>
    <row r="504" spans="1:6" ht="15" customHeight="1" x14ac:dyDescent="0.2">
      <c r="A504" s="59">
        <v>500</v>
      </c>
      <c r="B504" s="231" t="s">
        <v>479</v>
      </c>
      <c r="C504" s="117">
        <v>4.7508999999999997</v>
      </c>
      <c r="F504" s="130"/>
    </row>
    <row r="505" spans="1:6" ht="15" customHeight="1" x14ac:dyDescent="0.2">
      <c r="A505" s="58">
        <v>501</v>
      </c>
      <c r="B505" s="231" t="s">
        <v>385</v>
      </c>
      <c r="C505" s="117">
        <v>4.7374000000000001</v>
      </c>
      <c r="F505" s="130"/>
    </row>
    <row r="506" spans="1:6" ht="15" customHeight="1" x14ac:dyDescent="0.2">
      <c r="A506" s="58">
        <v>502</v>
      </c>
      <c r="B506" s="231" t="s">
        <v>621</v>
      </c>
      <c r="C506" s="117">
        <v>4.6760999999999999</v>
      </c>
      <c r="F506" s="130"/>
    </row>
    <row r="507" spans="1:6" ht="15" customHeight="1" x14ac:dyDescent="0.2">
      <c r="A507" s="59">
        <v>503</v>
      </c>
      <c r="B507" s="231" t="s">
        <v>490</v>
      </c>
      <c r="C507" s="117">
        <v>4.6715</v>
      </c>
      <c r="F507" s="130"/>
    </row>
    <row r="508" spans="1:6" ht="15" customHeight="1" x14ac:dyDescent="0.2">
      <c r="A508" s="59">
        <v>504</v>
      </c>
      <c r="B508" s="231" t="s">
        <v>518</v>
      </c>
      <c r="C508" s="117">
        <v>4.6586999999999996</v>
      </c>
      <c r="F508" s="130"/>
    </row>
    <row r="509" spans="1:6" ht="15" customHeight="1" x14ac:dyDescent="0.2">
      <c r="A509" s="59">
        <v>505</v>
      </c>
      <c r="B509" s="231" t="s">
        <v>535</v>
      </c>
      <c r="C509" s="117">
        <v>4.6233999999999993</v>
      </c>
    </row>
    <row r="510" spans="1:6" ht="15" customHeight="1" x14ac:dyDescent="0.2">
      <c r="A510" s="59">
        <v>506</v>
      </c>
      <c r="B510" s="230" t="s">
        <v>182</v>
      </c>
      <c r="C510" s="117">
        <v>4.5999999999999996</v>
      </c>
    </row>
    <row r="511" spans="1:6" ht="15" customHeight="1" x14ac:dyDescent="0.2">
      <c r="A511" s="59">
        <v>507</v>
      </c>
      <c r="B511" s="231" t="s">
        <v>486</v>
      </c>
      <c r="C511" s="117">
        <v>4.5783999999999994</v>
      </c>
    </row>
    <row r="512" spans="1:6" ht="15" customHeight="1" x14ac:dyDescent="0.2">
      <c r="A512" s="59">
        <v>508</v>
      </c>
      <c r="B512" s="231" t="s">
        <v>576</v>
      </c>
      <c r="C512" s="117">
        <v>4.5768000000000004</v>
      </c>
    </row>
    <row r="513" spans="1:3" ht="15" customHeight="1" x14ac:dyDescent="0.2">
      <c r="A513" s="59">
        <v>509</v>
      </c>
      <c r="B513" s="231" t="s">
        <v>433</v>
      </c>
      <c r="C513" s="117">
        <v>4.5523999999999996</v>
      </c>
    </row>
    <row r="514" spans="1:3" ht="15" customHeight="1" x14ac:dyDescent="0.2">
      <c r="A514" s="59">
        <v>510</v>
      </c>
      <c r="B514" s="231" t="s">
        <v>439</v>
      </c>
      <c r="C514" s="117">
        <v>4.5331999999999999</v>
      </c>
    </row>
    <row r="515" spans="1:3" ht="15" customHeight="1" x14ac:dyDescent="0.2">
      <c r="A515" s="59">
        <v>511</v>
      </c>
      <c r="B515" s="231" t="s">
        <v>356</v>
      </c>
      <c r="C515" s="117">
        <v>4.5116000000000005</v>
      </c>
    </row>
    <row r="516" spans="1:3" ht="15" customHeight="1" x14ac:dyDescent="0.2">
      <c r="A516" s="59">
        <v>512</v>
      </c>
      <c r="B516" s="231" t="s">
        <v>335</v>
      </c>
      <c r="C516" s="117">
        <v>4.4963999999999995</v>
      </c>
    </row>
    <row r="517" spans="1:3" ht="15" customHeight="1" x14ac:dyDescent="0.2">
      <c r="A517" s="59">
        <v>513</v>
      </c>
      <c r="B517" s="231" t="s">
        <v>611</v>
      </c>
      <c r="C517" s="117">
        <v>4.4946999999999999</v>
      </c>
    </row>
    <row r="518" spans="1:3" ht="15" customHeight="1" x14ac:dyDescent="0.2">
      <c r="A518" s="59">
        <v>514</v>
      </c>
      <c r="B518" s="231" t="s">
        <v>375</v>
      </c>
      <c r="C518" s="117">
        <v>4.4466000000000001</v>
      </c>
    </row>
    <row r="519" spans="1:3" ht="15" customHeight="1" x14ac:dyDescent="0.2">
      <c r="A519" s="59">
        <v>515</v>
      </c>
      <c r="B519" s="231" t="s">
        <v>501</v>
      </c>
      <c r="C519" s="117">
        <v>4.4081000000000001</v>
      </c>
    </row>
    <row r="520" spans="1:3" ht="15" customHeight="1" x14ac:dyDescent="0.2">
      <c r="A520" s="59">
        <v>516</v>
      </c>
      <c r="B520" s="231" t="s">
        <v>658</v>
      </c>
      <c r="C520" s="117">
        <v>4.3146000000000004</v>
      </c>
    </row>
    <row r="521" spans="1:3" ht="15" customHeight="1" x14ac:dyDescent="0.2">
      <c r="A521" s="59">
        <v>517</v>
      </c>
      <c r="B521" s="231" t="s">
        <v>472</v>
      </c>
      <c r="C521" s="117">
        <v>4.3073000000000006</v>
      </c>
    </row>
    <row r="522" spans="1:3" ht="15" customHeight="1" x14ac:dyDescent="0.2">
      <c r="A522" s="59">
        <v>518</v>
      </c>
      <c r="B522" s="231" t="s">
        <v>352</v>
      </c>
      <c r="C522" s="117">
        <v>4.2862999999999998</v>
      </c>
    </row>
    <row r="523" spans="1:3" ht="15" customHeight="1" x14ac:dyDescent="0.2">
      <c r="A523" s="59">
        <v>519</v>
      </c>
      <c r="B523" s="231" t="s">
        <v>312</v>
      </c>
      <c r="C523" s="117">
        <v>4.2566000000000006</v>
      </c>
    </row>
    <row r="524" spans="1:3" ht="15" customHeight="1" x14ac:dyDescent="0.2">
      <c r="A524" s="59">
        <v>520</v>
      </c>
      <c r="B524" s="231" t="s">
        <v>561</v>
      </c>
      <c r="C524" s="117">
        <v>4.1947000000000001</v>
      </c>
    </row>
    <row r="525" spans="1:3" ht="15" customHeight="1" x14ac:dyDescent="0.2">
      <c r="A525" s="58">
        <v>521</v>
      </c>
      <c r="B525" s="231" t="s">
        <v>345</v>
      </c>
      <c r="C525" s="117">
        <v>4.1906999999999996</v>
      </c>
    </row>
    <row r="526" spans="1:3" ht="15" customHeight="1" x14ac:dyDescent="0.2">
      <c r="A526" s="58">
        <v>522</v>
      </c>
      <c r="B526" s="231" t="s">
        <v>614</v>
      </c>
      <c r="C526" s="117">
        <v>4.1627999999999998</v>
      </c>
    </row>
    <row r="527" spans="1:3" ht="15" customHeight="1" x14ac:dyDescent="0.2">
      <c r="A527" s="59">
        <v>523</v>
      </c>
      <c r="B527" s="231" t="s">
        <v>587</v>
      </c>
      <c r="C527" s="117">
        <v>4.1038999999999994</v>
      </c>
    </row>
    <row r="528" spans="1:3" ht="15" customHeight="1" x14ac:dyDescent="0.2">
      <c r="A528" s="59">
        <v>524</v>
      </c>
      <c r="B528" s="231" t="s">
        <v>515</v>
      </c>
      <c r="C528" s="117">
        <v>4.0876999999999999</v>
      </c>
    </row>
    <row r="529" spans="1:6" ht="15" customHeight="1" x14ac:dyDescent="0.2">
      <c r="A529" s="59">
        <v>525</v>
      </c>
      <c r="B529" s="231" t="s">
        <v>630</v>
      </c>
      <c r="C529" s="117">
        <v>4.0781999999999998</v>
      </c>
    </row>
    <row r="530" spans="1:6" ht="15" customHeight="1" x14ac:dyDescent="0.2">
      <c r="A530" s="59">
        <v>526</v>
      </c>
      <c r="B530" s="231" t="s">
        <v>318</v>
      </c>
      <c r="C530" s="117">
        <v>4.0755999999999997</v>
      </c>
    </row>
    <row r="531" spans="1:6" ht="15" customHeight="1" x14ac:dyDescent="0.2">
      <c r="A531" s="59">
        <v>527</v>
      </c>
      <c r="B531" s="231" t="s">
        <v>523</v>
      </c>
      <c r="C531" s="117">
        <v>4.0720000000000001</v>
      </c>
    </row>
    <row r="532" spans="1:6" ht="15" customHeight="1" x14ac:dyDescent="0.2">
      <c r="A532" s="59">
        <v>528</v>
      </c>
      <c r="B532" s="231" t="s">
        <v>446</v>
      </c>
      <c r="C532" s="117">
        <v>4.0232999999999999</v>
      </c>
    </row>
    <row r="533" spans="1:6" ht="15" customHeight="1" x14ac:dyDescent="0.2">
      <c r="A533" s="59">
        <v>529</v>
      </c>
      <c r="B533" s="230" t="s">
        <v>178</v>
      </c>
      <c r="C533" s="117">
        <v>4</v>
      </c>
    </row>
    <row r="534" spans="1:6" ht="15" customHeight="1" x14ac:dyDescent="0.2">
      <c r="A534" s="59">
        <v>530</v>
      </c>
      <c r="B534" s="230" t="s">
        <v>187</v>
      </c>
      <c r="C534" s="117">
        <v>4</v>
      </c>
    </row>
    <row r="535" spans="1:6" ht="15" customHeight="1" x14ac:dyDescent="0.2">
      <c r="A535" s="59">
        <v>531</v>
      </c>
      <c r="B535" s="231" t="s">
        <v>537</v>
      </c>
      <c r="C535" s="117">
        <v>3.9464000000000001</v>
      </c>
    </row>
    <row r="536" spans="1:6" ht="15" customHeight="1" x14ac:dyDescent="0.2">
      <c r="A536" s="59">
        <v>532</v>
      </c>
      <c r="B536" s="230" t="s">
        <v>679</v>
      </c>
      <c r="C536" s="117">
        <v>3.9</v>
      </c>
    </row>
    <row r="537" spans="1:6" ht="15" customHeight="1" x14ac:dyDescent="0.2">
      <c r="A537" s="59">
        <v>533</v>
      </c>
      <c r="B537" s="231" t="s">
        <v>361</v>
      </c>
      <c r="C537" s="117">
        <v>3.6791</v>
      </c>
    </row>
    <row r="538" spans="1:6" ht="15" customHeight="1" x14ac:dyDescent="0.2">
      <c r="A538" s="59">
        <v>534</v>
      </c>
      <c r="B538" s="231" t="s">
        <v>454</v>
      </c>
      <c r="C538" s="117">
        <v>3.6526999999999998</v>
      </c>
    </row>
    <row r="539" spans="1:6" ht="15" customHeight="1" x14ac:dyDescent="0.2">
      <c r="A539" s="59">
        <v>535</v>
      </c>
      <c r="B539" s="231" t="s">
        <v>431</v>
      </c>
      <c r="C539" s="117">
        <v>3.6478999999999999</v>
      </c>
      <c r="E539" s="127"/>
      <c r="F539" s="129"/>
    </row>
    <row r="540" spans="1:6" ht="15" customHeight="1" x14ac:dyDescent="0.2">
      <c r="A540" s="59">
        <v>536</v>
      </c>
      <c r="B540" s="231" t="s">
        <v>408</v>
      </c>
      <c r="C540" s="117">
        <v>3.5764999999999998</v>
      </c>
      <c r="F540" s="128"/>
    </row>
    <row r="541" spans="1:6" ht="15" customHeight="1" x14ac:dyDescent="0.2">
      <c r="A541" s="59">
        <v>537</v>
      </c>
      <c r="B541" s="231" t="s">
        <v>437</v>
      </c>
      <c r="C541" s="117">
        <v>3.5131000000000001</v>
      </c>
      <c r="F541" s="128"/>
    </row>
    <row r="542" spans="1:6" ht="15" customHeight="1" x14ac:dyDescent="0.2">
      <c r="A542" s="59">
        <v>538</v>
      </c>
      <c r="B542" s="230" t="s">
        <v>160</v>
      </c>
      <c r="C542" s="117">
        <v>3.5</v>
      </c>
    </row>
    <row r="543" spans="1:6" ht="15" customHeight="1" x14ac:dyDescent="0.2">
      <c r="A543" s="59">
        <v>539</v>
      </c>
      <c r="B543" s="231" t="s">
        <v>333</v>
      </c>
      <c r="C543" s="117">
        <v>3.3919999999999999</v>
      </c>
    </row>
    <row r="544" spans="1:6" ht="15" customHeight="1" x14ac:dyDescent="0.2">
      <c r="A544" s="59">
        <v>540</v>
      </c>
      <c r="B544" s="231" t="s">
        <v>387</v>
      </c>
      <c r="C544" s="117">
        <v>3.3706999999999998</v>
      </c>
    </row>
    <row r="545" spans="1:6" ht="15" customHeight="1" x14ac:dyDescent="0.2">
      <c r="A545" s="58">
        <v>541</v>
      </c>
      <c r="B545" s="230" t="s">
        <v>123</v>
      </c>
      <c r="C545" s="117">
        <v>3.3</v>
      </c>
    </row>
    <row r="546" spans="1:6" ht="15" customHeight="1" x14ac:dyDescent="0.2">
      <c r="A546" s="58">
        <v>542</v>
      </c>
      <c r="B546" s="230" t="s">
        <v>137</v>
      </c>
      <c r="C546" s="117">
        <v>3.3</v>
      </c>
    </row>
    <row r="547" spans="1:6" ht="15" customHeight="1" x14ac:dyDescent="0.2">
      <c r="A547" s="59">
        <v>543</v>
      </c>
      <c r="B547" s="230" t="s">
        <v>154</v>
      </c>
      <c r="C547" s="117">
        <v>3.3</v>
      </c>
    </row>
    <row r="548" spans="1:6" ht="15" customHeight="1" x14ac:dyDescent="0.2">
      <c r="A548" s="59">
        <v>544</v>
      </c>
      <c r="B548" s="231" t="s">
        <v>457</v>
      </c>
      <c r="C548" s="117">
        <v>3.2885</v>
      </c>
    </row>
    <row r="549" spans="1:6" ht="15" customHeight="1" x14ac:dyDescent="0.2">
      <c r="A549" s="59">
        <v>545</v>
      </c>
      <c r="B549" s="231" t="s">
        <v>455</v>
      </c>
      <c r="C549" s="117">
        <v>3.2477</v>
      </c>
    </row>
    <row r="550" spans="1:6" ht="15" customHeight="1" x14ac:dyDescent="0.2">
      <c r="A550" s="59">
        <v>546</v>
      </c>
      <c r="B550" s="231" t="s">
        <v>653</v>
      </c>
      <c r="C550" s="117">
        <v>3.1640999999999999</v>
      </c>
      <c r="F550" s="130"/>
    </row>
    <row r="551" spans="1:6" ht="15" customHeight="1" x14ac:dyDescent="0.2">
      <c r="A551" s="59">
        <v>547</v>
      </c>
      <c r="B551" s="231" t="s">
        <v>565</v>
      </c>
      <c r="C551" s="117">
        <v>3.1178000000000003</v>
      </c>
      <c r="F551" s="130"/>
    </row>
    <row r="552" spans="1:6" ht="15" customHeight="1" x14ac:dyDescent="0.2">
      <c r="A552" s="59">
        <v>548</v>
      </c>
      <c r="B552" s="231" t="s">
        <v>428</v>
      </c>
      <c r="C552" s="117">
        <v>3.0960000000000001</v>
      </c>
      <c r="F552" s="130"/>
    </row>
    <row r="553" spans="1:6" ht="15" customHeight="1" x14ac:dyDescent="0.2">
      <c r="A553" s="59">
        <v>549</v>
      </c>
      <c r="B553" s="231" t="s">
        <v>636</v>
      </c>
      <c r="C553" s="117">
        <v>3.0616999999999996</v>
      </c>
      <c r="F553" s="130"/>
    </row>
    <row r="554" spans="1:6" ht="15" customHeight="1" x14ac:dyDescent="0.2">
      <c r="A554" s="59">
        <v>550</v>
      </c>
      <c r="B554" s="230" t="s">
        <v>181</v>
      </c>
      <c r="C554" s="117">
        <v>3</v>
      </c>
      <c r="F554" s="130"/>
    </row>
    <row r="555" spans="1:6" ht="15" customHeight="1" x14ac:dyDescent="0.2">
      <c r="A555" s="59">
        <v>551</v>
      </c>
      <c r="B555" s="231" t="s">
        <v>388</v>
      </c>
      <c r="C555" s="117">
        <v>2.9773000000000001</v>
      </c>
    </row>
    <row r="556" spans="1:6" ht="15" customHeight="1" x14ac:dyDescent="0.2">
      <c r="A556" s="59">
        <v>552</v>
      </c>
      <c r="B556" s="231" t="s">
        <v>568</v>
      </c>
      <c r="C556" s="117">
        <v>2.9516</v>
      </c>
    </row>
    <row r="557" spans="1:6" ht="15" customHeight="1" x14ac:dyDescent="0.2">
      <c r="A557" s="59">
        <v>553</v>
      </c>
      <c r="B557" s="230" t="s">
        <v>127</v>
      </c>
      <c r="C557" s="117">
        <v>2.9</v>
      </c>
    </row>
    <row r="558" spans="1:6" ht="15" customHeight="1" x14ac:dyDescent="0.2">
      <c r="A558" s="59">
        <v>554</v>
      </c>
      <c r="B558" s="230" t="s">
        <v>138</v>
      </c>
      <c r="C558" s="117">
        <v>2.9</v>
      </c>
    </row>
    <row r="559" spans="1:6" ht="15" customHeight="1" x14ac:dyDescent="0.2">
      <c r="A559" s="59">
        <v>555</v>
      </c>
      <c r="B559" s="230" t="s">
        <v>159</v>
      </c>
      <c r="C559" s="117">
        <v>2.8</v>
      </c>
    </row>
    <row r="560" spans="1:6" ht="15" customHeight="1" x14ac:dyDescent="0.2">
      <c r="A560" s="59">
        <v>556</v>
      </c>
      <c r="B560" s="230" t="s">
        <v>134</v>
      </c>
      <c r="C560" s="117">
        <v>2.7</v>
      </c>
    </row>
    <row r="561" spans="1:6" ht="15" customHeight="1" x14ac:dyDescent="0.2">
      <c r="A561" s="59">
        <v>557</v>
      </c>
      <c r="B561" s="231" t="s">
        <v>502</v>
      </c>
      <c r="C561" s="117">
        <v>2.6234000000000002</v>
      </c>
      <c r="F561" s="130"/>
    </row>
    <row r="562" spans="1:6" ht="15" customHeight="1" x14ac:dyDescent="0.2">
      <c r="A562" s="59">
        <v>558</v>
      </c>
      <c r="B562" s="231" t="s">
        <v>442</v>
      </c>
      <c r="C562" s="117">
        <v>2.5233000000000003</v>
      </c>
      <c r="F562" s="130"/>
    </row>
    <row r="563" spans="1:6" ht="15" customHeight="1" x14ac:dyDescent="0.2">
      <c r="A563" s="59">
        <v>559</v>
      </c>
      <c r="B563" s="231" t="s">
        <v>609</v>
      </c>
      <c r="C563" s="117">
        <v>2.1894</v>
      </c>
      <c r="F563" s="130"/>
    </row>
    <row r="564" spans="1:6" ht="15" customHeight="1" x14ac:dyDescent="0.2">
      <c r="A564" s="59">
        <v>560</v>
      </c>
      <c r="B564" s="230" t="s">
        <v>142</v>
      </c>
      <c r="C564" s="117">
        <v>2</v>
      </c>
      <c r="F564" s="130"/>
    </row>
    <row r="565" spans="1:6" x14ac:dyDescent="0.2">
      <c r="A565" s="58">
        <v>561</v>
      </c>
      <c r="B565" s="230" t="s">
        <v>131</v>
      </c>
      <c r="C565" s="117">
        <v>1.9</v>
      </c>
      <c r="F565" s="130"/>
    </row>
    <row r="566" spans="1:6" x14ac:dyDescent="0.2">
      <c r="A566" s="58">
        <v>562</v>
      </c>
      <c r="B566" s="230" t="s">
        <v>678</v>
      </c>
      <c r="C566" s="117">
        <v>1.9</v>
      </c>
      <c r="F566" s="130"/>
    </row>
    <row r="567" spans="1:6" x14ac:dyDescent="0.2">
      <c r="A567" s="59">
        <v>563</v>
      </c>
      <c r="B567" s="230" t="s">
        <v>682</v>
      </c>
      <c r="C567" s="117">
        <v>1.7</v>
      </c>
      <c r="F567" s="130"/>
    </row>
    <row r="568" spans="1:6" x14ac:dyDescent="0.2">
      <c r="A568" s="59">
        <v>564</v>
      </c>
      <c r="B568" s="230" t="s">
        <v>125</v>
      </c>
      <c r="C568" s="117">
        <v>1.6</v>
      </c>
      <c r="F568" s="130"/>
    </row>
    <row r="569" spans="1:6" x14ac:dyDescent="0.2">
      <c r="A569" s="59">
        <v>565</v>
      </c>
      <c r="B569" s="230" t="s">
        <v>144</v>
      </c>
      <c r="C569" s="117">
        <v>1.6</v>
      </c>
      <c r="F569" s="130"/>
    </row>
    <row r="570" spans="1:6" x14ac:dyDescent="0.2">
      <c r="A570" s="59">
        <v>566</v>
      </c>
      <c r="B570" s="230" t="s">
        <v>149</v>
      </c>
      <c r="C570" s="117">
        <v>1.6</v>
      </c>
      <c r="F570" s="130"/>
    </row>
    <row r="571" spans="1:6" x14ac:dyDescent="0.2">
      <c r="A571" s="59">
        <v>567</v>
      </c>
      <c r="B571" s="230" t="s">
        <v>177</v>
      </c>
      <c r="C571" s="117">
        <v>1.6</v>
      </c>
      <c r="F571" s="130"/>
    </row>
    <row r="572" spans="1:6" x14ac:dyDescent="0.2">
      <c r="A572" s="59">
        <v>568</v>
      </c>
      <c r="B572" s="230" t="s">
        <v>180</v>
      </c>
      <c r="C572" s="117">
        <v>1.6</v>
      </c>
      <c r="F572" s="130"/>
    </row>
    <row r="573" spans="1:6" x14ac:dyDescent="0.2">
      <c r="A573" s="59">
        <v>569</v>
      </c>
      <c r="B573" s="230" t="s">
        <v>153</v>
      </c>
      <c r="C573" s="117">
        <v>1.5</v>
      </c>
      <c r="F573" s="130"/>
    </row>
    <row r="574" spans="1:6" x14ac:dyDescent="0.2">
      <c r="A574" s="59">
        <v>570</v>
      </c>
      <c r="B574" s="230" t="s">
        <v>179</v>
      </c>
      <c r="C574" s="117">
        <v>1.4</v>
      </c>
      <c r="F574" s="130"/>
    </row>
    <row r="575" spans="1:6" x14ac:dyDescent="0.2">
      <c r="A575" s="59">
        <v>571</v>
      </c>
      <c r="B575" s="230" t="s">
        <v>140</v>
      </c>
      <c r="C575" s="117">
        <v>1.2</v>
      </c>
      <c r="F575" s="130"/>
    </row>
    <row r="576" spans="1:6" x14ac:dyDescent="0.2">
      <c r="A576" s="59">
        <v>572</v>
      </c>
      <c r="B576" s="230" t="s">
        <v>151</v>
      </c>
      <c r="C576" s="117">
        <v>1.2</v>
      </c>
      <c r="F576" s="130"/>
    </row>
    <row r="577" spans="1:6" x14ac:dyDescent="0.2">
      <c r="A577" s="59">
        <v>573</v>
      </c>
      <c r="B577" s="230" t="s">
        <v>681</v>
      </c>
      <c r="C577" s="117">
        <v>1</v>
      </c>
      <c r="F577" s="130"/>
    </row>
    <row r="578" spans="1:6" x14ac:dyDescent="0.2">
      <c r="A578" s="59">
        <v>574</v>
      </c>
      <c r="B578" s="230" t="s">
        <v>684</v>
      </c>
      <c r="C578" s="117">
        <v>0.9</v>
      </c>
      <c r="F578" s="130"/>
    </row>
    <row r="579" spans="1:6" x14ac:dyDescent="0.2">
      <c r="A579" s="59">
        <v>575</v>
      </c>
      <c r="B579" s="230" t="s">
        <v>189</v>
      </c>
      <c r="C579" s="117">
        <v>0.9</v>
      </c>
      <c r="F579" s="130"/>
    </row>
    <row r="580" spans="1:6" x14ac:dyDescent="0.2">
      <c r="A580" s="59">
        <v>576</v>
      </c>
      <c r="B580" s="230" t="s">
        <v>683</v>
      </c>
      <c r="C580" s="131">
        <v>0.8</v>
      </c>
      <c r="F580" s="130"/>
    </row>
    <row r="581" spans="1:6" x14ac:dyDescent="0.2">
      <c r="A581" s="59">
        <v>577</v>
      </c>
      <c r="B581" s="230" t="s">
        <v>122</v>
      </c>
      <c r="C581" s="117">
        <v>0.6</v>
      </c>
      <c r="F581" s="130"/>
    </row>
    <row r="582" spans="1:6" x14ac:dyDescent="0.2">
      <c r="A582" s="59">
        <v>578</v>
      </c>
      <c r="B582" s="230" t="s">
        <v>685</v>
      </c>
      <c r="C582" s="117">
        <v>0.5</v>
      </c>
      <c r="F582" s="130"/>
    </row>
    <row r="583" spans="1:6" x14ac:dyDescent="0.2">
      <c r="A583" s="59">
        <v>579</v>
      </c>
      <c r="B583" s="230" t="s">
        <v>185</v>
      </c>
      <c r="C583" s="117">
        <v>0.5</v>
      </c>
      <c r="F583" s="130"/>
    </row>
    <row r="584" spans="1:6" x14ac:dyDescent="0.2">
      <c r="A584" s="59">
        <v>580</v>
      </c>
      <c r="B584" s="230" t="s">
        <v>143</v>
      </c>
      <c r="C584" s="117">
        <v>0.4</v>
      </c>
      <c r="F584" s="130"/>
    </row>
    <row r="585" spans="1:6" x14ac:dyDescent="0.2">
      <c r="A585" s="58">
        <v>581</v>
      </c>
      <c r="B585" s="230" t="s">
        <v>124</v>
      </c>
      <c r="C585" s="117">
        <v>0.3</v>
      </c>
      <c r="F585" s="130"/>
    </row>
    <row r="586" spans="1:6" x14ac:dyDescent="0.2">
      <c r="A586" s="58">
        <v>582</v>
      </c>
      <c r="B586" s="230" t="s">
        <v>167</v>
      </c>
      <c r="C586" s="117">
        <v>0.3</v>
      </c>
    </row>
    <row r="587" spans="1:6" x14ac:dyDescent="0.2">
      <c r="A587" s="59">
        <v>583</v>
      </c>
      <c r="B587" s="230" t="s">
        <v>156</v>
      </c>
      <c r="C587" s="117">
        <v>0.2</v>
      </c>
    </row>
    <row r="588" spans="1:6" x14ac:dyDescent="0.2">
      <c r="A588" s="59">
        <v>584</v>
      </c>
      <c r="B588" s="230" t="s">
        <v>687</v>
      </c>
      <c r="C588" s="117">
        <v>0</v>
      </c>
    </row>
  </sheetData>
  <sortState ref="A5:C588">
    <sortCondition descending="1" ref="C5:C588"/>
  </sortState>
  <mergeCells count="2">
    <mergeCell ref="A1:C1"/>
    <mergeCell ref="A2:C2"/>
  </mergeCells>
  <hyperlinks>
    <hyperlink ref="F1" location="Contents!A1" tooltip="Contents" display="Contents"/>
  </hyperlinks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7"/>
  <sheetViews>
    <sheetView showGridLines="0" workbookViewId="0">
      <selection sqref="A1:C1"/>
    </sheetView>
  </sheetViews>
  <sheetFormatPr baseColWidth="10" defaultColWidth="8.83203125" defaultRowHeight="15" x14ac:dyDescent="0.2"/>
  <cols>
    <col min="1" max="1" width="11.6640625" style="2" customWidth="1"/>
    <col min="2" max="2" width="51.33203125" style="1" bestFit="1" customWidth="1"/>
    <col min="3" max="3" width="9.6640625" style="1" customWidth="1"/>
    <col min="4" max="4" width="9.1640625" style="1" customWidth="1"/>
    <col min="5" max="255" width="8.83203125" style="1"/>
    <col min="256" max="256" width="11.6640625" style="1" customWidth="1"/>
    <col min="257" max="257" width="51.33203125" style="1" bestFit="1" customWidth="1"/>
    <col min="258" max="258" width="9.6640625" style="1" customWidth="1"/>
    <col min="259" max="511" width="8.83203125" style="1"/>
    <col min="512" max="512" width="11.6640625" style="1" customWidth="1"/>
    <col min="513" max="513" width="51.33203125" style="1" bestFit="1" customWidth="1"/>
    <col min="514" max="514" width="9.6640625" style="1" customWidth="1"/>
    <col min="515" max="767" width="8.83203125" style="1"/>
    <col min="768" max="768" width="11.6640625" style="1" customWidth="1"/>
    <col min="769" max="769" width="51.33203125" style="1" bestFit="1" customWidth="1"/>
    <col min="770" max="770" width="9.6640625" style="1" customWidth="1"/>
    <col min="771" max="1023" width="8.83203125" style="1"/>
    <col min="1024" max="1024" width="11.6640625" style="1" customWidth="1"/>
    <col min="1025" max="1025" width="51.33203125" style="1" bestFit="1" customWidth="1"/>
    <col min="1026" max="1026" width="9.6640625" style="1" customWidth="1"/>
    <col min="1027" max="1279" width="8.83203125" style="1"/>
    <col min="1280" max="1280" width="11.6640625" style="1" customWidth="1"/>
    <col min="1281" max="1281" width="51.33203125" style="1" bestFit="1" customWidth="1"/>
    <col min="1282" max="1282" width="9.6640625" style="1" customWidth="1"/>
    <col min="1283" max="1535" width="8.83203125" style="1"/>
    <col min="1536" max="1536" width="11.6640625" style="1" customWidth="1"/>
    <col min="1537" max="1537" width="51.33203125" style="1" bestFit="1" customWidth="1"/>
    <col min="1538" max="1538" width="9.6640625" style="1" customWidth="1"/>
    <col min="1539" max="1791" width="8.83203125" style="1"/>
    <col min="1792" max="1792" width="11.6640625" style="1" customWidth="1"/>
    <col min="1793" max="1793" width="51.33203125" style="1" bestFit="1" customWidth="1"/>
    <col min="1794" max="1794" width="9.6640625" style="1" customWidth="1"/>
    <col min="1795" max="2047" width="8.83203125" style="1"/>
    <col min="2048" max="2048" width="11.6640625" style="1" customWidth="1"/>
    <col min="2049" max="2049" width="51.33203125" style="1" bestFit="1" customWidth="1"/>
    <col min="2050" max="2050" width="9.6640625" style="1" customWidth="1"/>
    <col min="2051" max="2303" width="8.83203125" style="1"/>
    <col min="2304" max="2304" width="11.6640625" style="1" customWidth="1"/>
    <col min="2305" max="2305" width="51.33203125" style="1" bestFit="1" customWidth="1"/>
    <col min="2306" max="2306" width="9.6640625" style="1" customWidth="1"/>
    <col min="2307" max="2559" width="8.83203125" style="1"/>
    <col min="2560" max="2560" width="11.6640625" style="1" customWidth="1"/>
    <col min="2561" max="2561" width="51.33203125" style="1" bestFit="1" customWidth="1"/>
    <col min="2562" max="2562" width="9.6640625" style="1" customWidth="1"/>
    <col min="2563" max="2815" width="8.83203125" style="1"/>
    <col min="2816" max="2816" width="11.6640625" style="1" customWidth="1"/>
    <col min="2817" max="2817" width="51.33203125" style="1" bestFit="1" customWidth="1"/>
    <col min="2818" max="2818" width="9.6640625" style="1" customWidth="1"/>
    <col min="2819" max="3071" width="8.83203125" style="1"/>
    <col min="3072" max="3072" width="11.6640625" style="1" customWidth="1"/>
    <col min="3073" max="3073" width="51.33203125" style="1" bestFit="1" customWidth="1"/>
    <col min="3074" max="3074" width="9.6640625" style="1" customWidth="1"/>
    <col min="3075" max="3327" width="8.83203125" style="1"/>
    <col min="3328" max="3328" width="11.6640625" style="1" customWidth="1"/>
    <col min="3329" max="3329" width="51.33203125" style="1" bestFit="1" customWidth="1"/>
    <col min="3330" max="3330" width="9.6640625" style="1" customWidth="1"/>
    <col min="3331" max="3583" width="8.83203125" style="1"/>
    <col min="3584" max="3584" width="11.6640625" style="1" customWidth="1"/>
    <col min="3585" max="3585" width="51.33203125" style="1" bestFit="1" customWidth="1"/>
    <col min="3586" max="3586" width="9.6640625" style="1" customWidth="1"/>
    <col min="3587" max="3839" width="8.83203125" style="1"/>
    <col min="3840" max="3840" width="11.6640625" style="1" customWidth="1"/>
    <col min="3841" max="3841" width="51.33203125" style="1" bestFit="1" customWidth="1"/>
    <col min="3842" max="3842" width="9.6640625" style="1" customWidth="1"/>
    <col min="3843" max="4095" width="8.83203125" style="1"/>
    <col min="4096" max="4096" width="11.6640625" style="1" customWidth="1"/>
    <col min="4097" max="4097" width="51.33203125" style="1" bestFit="1" customWidth="1"/>
    <col min="4098" max="4098" width="9.6640625" style="1" customWidth="1"/>
    <col min="4099" max="4351" width="8.83203125" style="1"/>
    <col min="4352" max="4352" width="11.6640625" style="1" customWidth="1"/>
    <col min="4353" max="4353" width="51.33203125" style="1" bestFit="1" customWidth="1"/>
    <col min="4354" max="4354" width="9.6640625" style="1" customWidth="1"/>
    <col min="4355" max="4607" width="8.83203125" style="1"/>
    <col min="4608" max="4608" width="11.6640625" style="1" customWidth="1"/>
    <col min="4609" max="4609" width="51.33203125" style="1" bestFit="1" customWidth="1"/>
    <col min="4610" max="4610" width="9.6640625" style="1" customWidth="1"/>
    <col min="4611" max="4863" width="8.83203125" style="1"/>
    <col min="4864" max="4864" width="11.6640625" style="1" customWidth="1"/>
    <col min="4865" max="4865" width="51.33203125" style="1" bestFit="1" customWidth="1"/>
    <col min="4866" max="4866" width="9.6640625" style="1" customWidth="1"/>
    <col min="4867" max="5119" width="8.83203125" style="1"/>
    <col min="5120" max="5120" width="11.6640625" style="1" customWidth="1"/>
    <col min="5121" max="5121" width="51.33203125" style="1" bestFit="1" customWidth="1"/>
    <col min="5122" max="5122" width="9.6640625" style="1" customWidth="1"/>
    <col min="5123" max="5375" width="8.83203125" style="1"/>
    <col min="5376" max="5376" width="11.6640625" style="1" customWidth="1"/>
    <col min="5377" max="5377" width="51.33203125" style="1" bestFit="1" customWidth="1"/>
    <col min="5378" max="5378" width="9.6640625" style="1" customWidth="1"/>
    <col min="5379" max="5631" width="8.83203125" style="1"/>
    <col min="5632" max="5632" width="11.6640625" style="1" customWidth="1"/>
    <col min="5633" max="5633" width="51.33203125" style="1" bestFit="1" customWidth="1"/>
    <col min="5634" max="5634" width="9.6640625" style="1" customWidth="1"/>
    <col min="5635" max="5887" width="8.83203125" style="1"/>
    <col min="5888" max="5888" width="11.6640625" style="1" customWidth="1"/>
    <col min="5889" max="5889" width="51.33203125" style="1" bestFit="1" customWidth="1"/>
    <col min="5890" max="5890" width="9.6640625" style="1" customWidth="1"/>
    <col min="5891" max="6143" width="8.83203125" style="1"/>
    <col min="6144" max="6144" width="11.6640625" style="1" customWidth="1"/>
    <col min="6145" max="6145" width="51.33203125" style="1" bestFit="1" customWidth="1"/>
    <col min="6146" max="6146" width="9.6640625" style="1" customWidth="1"/>
    <col min="6147" max="6399" width="8.83203125" style="1"/>
    <col min="6400" max="6400" width="11.6640625" style="1" customWidth="1"/>
    <col min="6401" max="6401" width="51.33203125" style="1" bestFit="1" customWidth="1"/>
    <col min="6402" max="6402" width="9.6640625" style="1" customWidth="1"/>
    <col min="6403" max="6655" width="8.83203125" style="1"/>
    <col min="6656" max="6656" width="11.6640625" style="1" customWidth="1"/>
    <col min="6657" max="6657" width="51.33203125" style="1" bestFit="1" customWidth="1"/>
    <col min="6658" max="6658" width="9.6640625" style="1" customWidth="1"/>
    <col min="6659" max="6911" width="8.83203125" style="1"/>
    <col min="6912" max="6912" width="11.6640625" style="1" customWidth="1"/>
    <col min="6913" max="6913" width="51.33203125" style="1" bestFit="1" customWidth="1"/>
    <col min="6914" max="6914" width="9.6640625" style="1" customWidth="1"/>
    <col min="6915" max="7167" width="8.83203125" style="1"/>
    <col min="7168" max="7168" width="11.6640625" style="1" customWidth="1"/>
    <col min="7169" max="7169" width="51.33203125" style="1" bestFit="1" customWidth="1"/>
    <col min="7170" max="7170" width="9.6640625" style="1" customWidth="1"/>
    <col min="7171" max="7423" width="8.83203125" style="1"/>
    <col min="7424" max="7424" width="11.6640625" style="1" customWidth="1"/>
    <col min="7425" max="7425" width="51.33203125" style="1" bestFit="1" customWidth="1"/>
    <col min="7426" max="7426" width="9.6640625" style="1" customWidth="1"/>
    <col min="7427" max="7679" width="8.83203125" style="1"/>
    <col min="7680" max="7680" width="11.6640625" style="1" customWidth="1"/>
    <col min="7681" max="7681" width="51.33203125" style="1" bestFit="1" customWidth="1"/>
    <col min="7682" max="7682" width="9.6640625" style="1" customWidth="1"/>
    <col min="7683" max="7935" width="8.83203125" style="1"/>
    <col min="7936" max="7936" width="11.6640625" style="1" customWidth="1"/>
    <col min="7937" max="7937" width="51.33203125" style="1" bestFit="1" customWidth="1"/>
    <col min="7938" max="7938" width="9.6640625" style="1" customWidth="1"/>
    <col min="7939" max="8191" width="8.83203125" style="1"/>
    <col min="8192" max="8192" width="11.6640625" style="1" customWidth="1"/>
    <col min="8193" max="8193" width="51.33203125" style="1" bestFit="1" customWidth="1"/>
    <col min="8194" max="8194" width="9.6640625" style="1" customWidth="1"/>
    <col min="8195" max="8447" width="8.83203125" style="1"/>
    <col min="8448" max="8448" width="11.6640625" style="1" customWidth="1"/>
    <col min="8449" max="8449" width="51.33203125" style="1" bestFit="1" customWidth="1"/>
    <col min="8450" max="8450" width="9.6640625" style="1" customWidth="1"/>
    <col min="8451" max="8703" width="8.83203125" style="1"/>
    <col min="8704" max="8704" width="11.6640625" style="1" customWidth="1"/>
    <col min="8705" max="8705" width="51.33203125" style="1" bestFit="1" customWidth="1"/>
    <col min="8706" max="8706" width="9.6640625" style="1" customWidth="1"/>
    <col min="8707" max="8959" width="8.83203125" style="1"/>
    <col min="8960" max="8960" width="11.6640625" style="1" customWidth="1"/>
    <col min="8961" max="8961" width="51.33203125" style="1" bestFit="1" customWidth="1"/>
    <col min="8962" max="8962" width="9.6640625" style="1" customWidth="1"/>
    <col min="8963" max="9215" width="8.83203125" style="1"/>
    <col min="9216" max="9216" width="11.6640625" style="1" customWidth="1"/>
    <col min="9217" max="9217" width="51.33203125" style="1" bestFit="1" customWidth="1"/>
    <col min="9218" max="9218" width="9.6640625" style="1" customWidth="1"/>
    <col min="9219" max="9471" width="8.83203125" style="1"/>
    <col min="9472" max="9472" width="11.6640625" style="1" customWidth="1"/>
    <col min="9473" max="9473" width="51.33203125" style="1" bestFit="1" customWidth="1"/>
    <col min="9474" max="9474" width="9.6640625" style="1" customWidth="1"/>
    <col min="9475" max="9727" width="8.83203125" style="1"/>
    <col min="9728" max="9728" width="11.6640625" style="1" customWidth="1"/>
    <col min="9729" max="9729" width="51.33203125" style="1" bestFit="1" customWidth="1"/>
    <col min="9730" max="9730" width="9.6640625" style="1" customWidth="1"/>
    <col min="9731" max="9983" width="8.83203125" style="1"/>
    <col min="9984" max="9984" width="11.6640625" style="1" customWidth="1"/>
    <col min="9985" max="9985" width="51.33203125" style="1" bestFit="1" customWidth="1"/>
    <col min="9986" max="9986" width="9.6640625" style="1" customWidth="1"/>
    <col min="9987" max="10239" width="8.83203125" style="1"/>
    <col min="10240" max="10240" width="11.6640625" style="1" customWidth="1"/>
    <col min="10241" max="10241" width="51.33203125" style="1" bestFit="1" customWidth="1"/>
    <col min="10242" max="10242" width="9.6640625" style="1" customWidth="1"/>
    <col min="10243" max="10495" width="8.83203125" style="1"/>
    <col min="10496" max="10496" width="11.6640625" style="1" customWidth="1"/>
    <col min="10497" max="10497" width="51.33203125" style="1" bestFit="1" customWidth="1"/>
    <col min="10498" max="10498" width="9.6640625" style="1" customWidth="1"/>
    <col min="10499" max="10751" width="8.83203125" style="1"/>
    <col min="10752" max="10752" width="11.6640625" style="1" customWidth="1"/>
    <col min="10753" max="10753" width="51.33203125" style="1" bestFit="1" customWidth="1"/>
    <col min="10754" max="10754" width="9.6640625" style="1" customWidth="1"/>
    <col min="10755" max="11007" width="8.83203125" style="1"/>
    <col min="11008" max="11008" width="11.6640625" style="1" customWidth="1"/>
    <col min="11009" max="11009" width="51.33203125" style="1" bestFit="1" customWidth="1"/>
    <col min="11010" max="11010" width="9.6640625" style="1" customWidth="1"/>
    <col min="11011" max="11263" width="8.83203125" style="1"/>
    <col min="11264" max="11264" width="11.6640625" style="1" customWidth="1"/>
    <col min="11265" max="11265" width="51.33203125" style="1" bestFit="1" customWidth="1"/>
    <col min="11266" max="11266" width="9.6640625" style="1" customWidth="1"/>
    <col min="11267" max="11519" width="8.83203125" style="1"/>
    <col min="11520" max="11520" width="11.6640625" style="1" customWidth="1"/>
    <col min="11521" max="11521" width="51.33203125" style="1" bestFit="1" customWidth="1"/>
    <col min="11522" max="11522" width="9.6640625" style="1" customWidth="1"/>
    <col min="11523" max="11775" width="8.83203125" style="1"/>
    <col min="11776" max="11776" width="11.6640625" style="1" customWidth="1"/>
    <col min="11777" max="11777" width="51.33203125" style="1" bestFit="1" customWidth="1"/>
    <col min="11778" max="11778" width="9.6640625" style="1" customWidth="1"/>
    <col min="11779" max="12031" width="8.83203125" style="1"/>
    <col min="12032" max="12032" width="11.6640625" style="1" customWidth="1"/>
    <col min="12033" max="12033" width="51.33203125" style="1" bestFit="1" customWidth="1"/>
    <col min="12034" max="12034" width="9.6640625" style="1" customWidth="1"/>
    <col min="12035" max="12287" width="8.83203125" style="1"/>
    <col min="12288" max="12288" width="11.6640625" style="1" customWidth="1"/>
    <col min="12289" max="12289" width="51.33203125" style="1" bestFit="1" customWidth="1"/>
    <col min="12290" max="12290" width="9.6640625" style="1" customWidth="1"/>
    <col min="12291" max="12543" width="8.83203125" style="1"/>
    <col min="12544" max="12544" width="11.6640625" style="1" customWidth="1"/>
    <col min="12545" max="12545" width="51.33203125" style="1" bestFit="1" customWidth="1"/>
    <col min="12546" max="12546" width="9.6640625" style="1" customWidth="1"/>
    <col min="12547" max="12799" width="8.83203125" style="1"/>
    <col min="12800" max="12800" width="11.6640625" style="1" customWidth="1"/>
    <col min="12801" max="12801" width="51.33203125" style="1" bestFit="1" customWidth="1"/>
    <col min="12802" max="12802" width="9.6640625" style="1" customWidth="1"/>
    <col min="12803" max="13055" width="8.83203125" style="1"/>
    <col min="13056" max="13056" width="11.6640625" style="1" customWidth="1"/>
    <col min="13057" max="13057" width="51.33203125" style="1" bestFit="1" customWidth="1"/>
    <col min="13058" max="13058" width="9.6640625" style="1" customWidth="1"/>
    <col min="13059" max="13311" width="8.83203125" style="1"/>
    <col min="13312" max="13312" width="11.6640625" style="1" customWidth="1"/>
    <col min="13313" max="13313" width="51.33203125" style="1" bestFit="1" customWidth="1"/>
    <col min="13314" max="13314" width="9.6640625" style="1" customWidth="1"/>
    <col min="13315" max="13567" width="8.83203125" style="1"/>
    <col min="13568" max="13568" width="11.6640625" style="1" customWidth="1"/>
    <col min="13569" max="13569" width="51.33203125" style="1" bestFit="1" customWidth="1"/>
    <col min="13570" max="13570" width="9.6640625" style="1" customWidth="1"/>
    <col min="13571" max="13823" width="8.83203125" style="1"/>
    <col min="13824" max="13824" width="11.6640625" style="1" customWidth="1"/>
    <col min="13825" max="13825" width="51.33203125" style="1" bestFit="1" customWidth="1"/>
    <col min="13826" max="13826" width="9.6640625" style="1" customWidth="1"/>
    <col min="13827" max="14079" width="8.83203125" style="1"/>
    <col min="14080" max="14080" width="11.6640625" style="1" customWidth="1"/>
    <col min="14081" max="14081" width="51.33203125" style="1" bestFit="1" customWidth="1"/>
    <col min="14082" max="14082" width="9.6640625" style="1" customWidth="1"/>
    <col min="14083" max="14335" width="8.83203125" style="1"/>
    <col min="14336" max="14336" width="11.6640625" style="1" customWidth="1"/>
    <col min="14337" max="14337" width="51.33203125" style="1" bestFit="1" customWidth="1"/>
    <col min="14338" max="14338" width="9.6640625" style="1" customWidth="1"/>
    <col min="14339" max="14591" width="8.83203125" style="1"/>
    <col min="14592" max="14592" width="11.6640625" style="1" customWidth="1"/>
    <col min="14593" max="14593" width="51.33203125" style="1" bestFit="1" customWidth="1"/>
    <col min="14594" max="14594" width="9.6640625" style="1" customWidth="1"/>
    <col min="14595" max="14847" width="8.83203125" style="1"/>
    <col min="14848" max="14848" width="11.6640625" style="1" customWidth="1"/>
    <col min="14849" max="14849" width="51.33203125" style="1" bestFit="1" customWidth="1"/>
    <col min="14850" max="14850" width="9.6640625" style="1" customWidth="1"/>
    <col min="14851" max="15103" width="8.83203125" style="1"/>
    <col min="15104" max="15104" width="11.6640625" style="1" customWidth="1"/>
    <col min="15105" max="15105" width="51.33203125" style="1" bestFit="1" customWidth="1"/>
    <col min="15106" max="15106" width="9.6640625" style="1" customWidth="1"/>
    <col min="15107" max="15359" width="8.83203125" style="1"/>
    <col min="15360" max="15360" width="11.6640625" style="1" customWidth="1"/>
    <col min="15361" max="15361" width="51.33203125" style="1" bestFit="1" customWidth="1"/>
    <col min="15362" max="15362" width="9.6640625" style="1" customWidth="1"/>
    <col min="15363" max="15615" width="8.83203125" style="1"/>
    <col min="15616" max="15616" width="11.6640625" style="1" customWidth="1"/>
    <col min="15617" max="15617" width="51.33203125" style="1" bestFit="1" customWidth="1"/>
    <col min="15618" max="15618" width="9.6640625" style="1" customWidth="1"/>
    <col min="15619" max="15871" width="8.83203125" style="1"/>
    <col min="15872" max="15872" width="11.6640625" style="1" customWidth="1"/>
    <col min="15873" max="15873" width="51.33203125" style="1" bestFit="1" customWidth="1"/>
    <col min="15874" max="15874" width="9.6640625" style="1" customWidth="1"/>
    <col min="15875" max="16127" width="8.83203125" style="1"/>
    <col min="16128" max="16128" width="11.6640625" style="1" customWidth="1"/>
    <col min="16129" max="16129" width="51.33203125" style="1" bestFit="1" customWidth="1"/>
    <col min="16130" max="16130" width="9.6640625" style="1" customWidth="1"/>
    <col min="16131" max="16384" width="8.83203125" style="1"/>
  </cols>
  <sheetData>
    <row r="1" spans="1:6" ht="15" customHeight="1" x14ac:dyDescent="0.2">
      <c r="A1" s="257" t="s">
        <v>238</v>
      </c>
      <c r="B1" s="257"/>
      <c r="C1" s="257"/>
      <c r="E1" s="205" t="s">
        <v>885</v>
      </c>
    </row>
    <row r="2" spans="1:6" ht="15" customHeight="1" x14ac:dyDescent="0.2">
      <c r="A2" s="257" t="s">
        <v>239</v>
      </c>
      <c r="B2" s="257"/>
      <c r="C2" s="257"/>
    </row>
    <row r="3" spans="1:6" ht="15" customHeight="1" x14ac:dyDescent="0.2">
      <c r="A3" s="258" t="s">
        <v>2</v>
      </c>
      <c r="B3" s="258"/>
      <c r="C3" s="258"/>
    </row>
    <row r="4" spans="1:6" ht="15" customHeight="1" thickBot="1" x14ac:dyDescent="0.25"/>
    <row r="5" spans="1:6" s="5" customFormat="1" ht="15" customHeight="1" thickBot="1" x14ac:dyDescent="0.2">
      <c r="A5" s="3" t="s">
        <v>237</v>
      </c>
      <c r="B5" s="8" t="s">
        <v>245</v>
      </c>
      <c r="C5" s="9">
        <v>2018</v>
      </c>
    </row>
    <row r="6" spans="1:6" ht="15" customHeight="1" x14ac:dyDescent="0.2">
      <c r="A6" s="60">
        <v>1</v>
      </c>
      <c r="B6" s="229" t="s">
        <v>692</v>
      </c>
      <c r="C6" s="116">
        <v>2968.1177000000002</v>
      </c>
      <c r="D6" s="37"/>
      <c r="E6" s="102"/>
      <c r="F6" s="110"/>
    </row>
    <row r="7" spans="1:6" ht="15" customHeight="1" x14ac:dyDescent="0.2">
      <c r="A7" s="58">
        <v>2</v>
      </c>
      <c r="B7" s="231" t="s">
        <v>1235</v>
      </c>
      <c r="C7" s="117">
        <v>1851.8616000000002</v>
      </c>
      <c r="D7" s="37"/>
      <c r="E7" s="102"/>
      <c r="F7" s="110"/>
    </row>
    <row r="8" spans="1:6" ht="15" customHeight="1" x14ac:dyDescent="0.2">
      <c r="A8" s="59">
        <v>3</v>
      </c>
      <c r="B8" s="230" t="s">
        <v>731</v>
      </c>
      <c r="C8" s="117">
        <v>1775.7964999999999</v>
      </c>
      <c r="D8" s="37"/>
      <c r="E8" s="102"/>
      <c r="F8" s="110"/>
    </row>
    <row r="9" spans="1:6" ht="15" customHeight="1" x14ac:dyDescent="0.2">
      <c r="A9" s="59">
        <v>4</v>
      </c>
      <c r="B9" s="230" t="s">
        <v>722</v>
      </c>
      <c r="C9" s="117">
        <v>1676.3501999999999</v>
      </c>
      <c r="D9" s="37"/>
      <c r="E9" s="102"/>
      <c r="F9" s="110"/>
    </row>
    <row r="10" spans="1:6" ht="15" customHeight="1" x14ac:dyDescent="0.2">
      <c r="A10" s="58">
        <v>5</v>
      </c>
      <c r="B10" s="231" t="s">
        <v>1236</v>
      </c>
      <c r="C10" s="89">
        <v>1125.539</v>
      </c>
      <c r="D10" s="37"/>
      <c r="E10" s="102"/>
      <c r="F10" s="110"/>
    </row>
    <row r="11" spans="1:6" ht="15" customHeight="1" x14ac:dyDescent="0.2">
      <c r="A11" s="58">
        <v>6</v>
      </c>
      <c r="B11" s="230" t="s">
        <v>697</v>
      </c>
      <c r="C11" s="89">
        <v>1036.3232</v>
      </c>
      <c r="D11" s="37"/>
      <c r="E11" s="102"/>
      <c r="F11" s="110"/>
    </row>
    <row r="12" spans="1:6" ht="15" customHeight="1" x14ac:dyDescent="0.2">
      <c r="A12" s="59">
        <v>7</v>
      </c>
      <c r="B12" s="230" t="s">
        <v>702</v>
      </c>
      <c r="C12" s="89">
        <v>864.58730000000003</v>
      </c>
      <c r="D12" s="37"/>
      <c r="E12" s="102"/>
      <c r="F12" s="110"/>
    </row>
    <row r="13" spans="1:6" ht="15" customHeight="1" x14ac:dyDescent="0.2">
      <c r="A13" s="59">
        <v>8</v>
      </c>
      <c r="B13" s="230" t="s">
        <v>726</v>
      </c>
      <c r="C13" s="89">
        <v>788.53780000000006</v>
      </c>
      <c r="D13" s="37"/>
      <c r="E13" s="102"/>
      <c r="F13" s="110"/>
    </row>
    <row r="14" spans="1:6" ht="15" customHeight="1" x14ac:dyDescent="0.2">
      <c r="A14" s="58">
        <v>9</v>
      </c>
      <c r="B14" s="231" t="s">
        <v>1237</v>
      </c>
      <c r="C14" s="89">
        <v>716.2636</v>
      </c>
      <c r="D14" s="37"/>
      <c r="E14" s="102"/>
      <c r="F14" s="110"/>
    </row>
    <row r="15" spans="1:6" ht="15" customHeight="1" x14ac:dyDescent="0.2">
      <c r="A15" s="58">
        <v>10</v>
      </c>
      <c r="B15" s="230" t="s">
        <v>723</v>
      </c>
      <c r="C15" s="89">
        <v>676.1925</v>
      </c>
      <c r="D15" s="37"/>
      <c r="E15" s="102"/>
      <c r="F15" s="110"/>
    </row>
    <row r="16" spans="1:6" ht="15" customHeight="1" x14ac:dyDescent="0.2">
      <c r="A16" s="59">
        <v>11</v>
      </c>
      <c r="B16" s="230" t="s">
        <v>719</v>
      </c>
      <c r="C16" s="89">
        <v>624.8519</v>
      </c>
      <c r="D16" s="37"/>
      <c r="E16" s="102"/>
      <c r="F16" s="110"/>
    </row>
    <row r="17" spans="1:6" ht="15" customHeight="1" x14ac:dyDescent="0.2">
      <c r="A17" s="59">
        <v>12</v>
      </c>
      <c r="B17" s="230" t="s">
        <v>698</v>
      </c>
      <c r="C17" s="89">
        <v>588.17169999999999</v>
      </c>
      <c r="D17" s="37"/>
      <c r="E17" s="102"/>
      <c r="F17" s="110"/>
    </row>
    <row r="18" spans="1:6" ht="15" customHeight="1" x14ac:dyDescent="0.2">
      <c r="A18" s="58">
        <v>13</v>
      </c>
      <c r="B18" s="230" t="s">
        <v>707</v>
      </c>
      <c r="C18" s="89">
        <v>567.25480000000005</v>
      </c>
      <c r="D18" s="37"/>
      <c r="E18" s="102"/>
      <c r="F18" s="110"/>
    </row>
    <row r="19" spans="1:6" ht="15" customHeight="1" x14ac:dyDescent="0.2">
      <c r="A19" s="58">
        <v>14</v>
      </c>
      <c r="B19" s="230" t="s">
        <v>715</v>
      </c>
      <c r="C19" s="89">
        <v>565.80080000000009</v>
      </c>
      <c r="D19" s="37"/>
      <c r="E19" s="102"/>
      <c r="F19" s="110"/>
    </row>
    <row r="20" spans="1:6" ht="15" customHeight="1" x14ac:dyDescent="0.2">
      <c r="A20" s="59">
        <v>15</v>
      </c>
      <c r="B20" s="230" t="s">
        <v>735</v>
      </c>
      <c r="C20" s="89">
        <v>563.15049999999997</v>
      </c>
      <c r="D20" s="37"/>
      <c r="E20" s="102"/>
      <c r="F20" s="110"/>
    </row>
    <row r="21" spans="1:6" ht="15" customHeight="1" x14ac:dyDescent="0.2">
      <c r="A21" s="59">
        <v>16</v>
      </c>
      <c r="B21" s="231" t="s">
        <v>1238</v>
      </c>
      <c r="C21" s="89">
        <v>562.62390000000005</v>
      </c>
      <c r="D21" s="37"/>
      <c r="E21" s="102"/>
      <c r="F21" s="110"/>
    </row>
    <row r="22" spans="1:6" ht="15" customHeight="1" x14ac:dyDescent="0.2">
      <c r="A22" s="58">
        <v>17</v>
      </c>
      <c r="B22" s="231" t="s">
        <v>1239</v>
      </c>
      <c r="C22" s="89">
        <v>556.85180000000003</v>
      </c>
      <c r="D22" s="37"/>
      <c r="E22" s="102"/>
      <c r="F22" s="110"/>
    </row>
    <row r="23" spans="1:6" ht="15" customHeight="1" x14ac:dyDescent="0.2">
      <c r="A23" s="58">
        <v>18</v>
      </c>
      <c r="B23" s="231" t="s">
        <v>1240</v>
      </c>
      <c r="C23" s="89">
        <v>547.25080000000003</v>
      </c>
      <c r="D23" s="37"/>
      <c r="E23" s="102"/>
      <c r="F23" s="110"/>
    </row>
    <row r="24" spans="1:6" ht="15" customHeight="1" x14ac:dyDescent="0.2">
      <c r="A24" s="59">
        <v>19</v>
      </c>
      <c r="B24" s="230" t="s">
        <v>733</v>
      </c>
      <c r="C24" s="89">
        <v>534.44880000000001</v>
      </c>
      <c r="D24" s="37"/>
      <c r="E24" s="102"/>
      <c r="F24" s="110"/>
    </row>
    <row r="25" spans="1:6" ht="15" customHeight="1" x14ac:dyDescent="0.2">
      <c r="A25" s="59">
        <v>20</v>
      </c>
      <c r="B25" s="230" t="s">
        <v>710</v>
      </c>
      <c r="C25" s="89">
        <v>528.00840000000005</v>
      </c>
      <c r="D25" s="37"/>
      <c r="E25" s="102"/>
      <c r="F25" s="110"/>
    </row>
    <row r="26" spans="1:6" ht="15" customHeight="1" x14ac:dyDescent="0.2">
      <c r="A26" s="58">
        <v>21</v>
      </c>
      <c r="B26" s="231" t="s">
        <v>459</v>
      </c>
      <c r="C26" s="89">
        <v>513.92840000000001</v>
      </c>
      <c r="D26" s="37"/>
      <c r="E26" s="102"/>
      <c r="F26" s="110"/>
    </row>
    <row r="27" spans="1:6" ht="15" customHeight="1" x14ac:dyDescent="0.2">
      <c r="A27" s="58">
        <v>22</v>
      </c>
      <c r="B27" s="231" t="s">
        <v>1241</v>
      </c>
      <c r="C27" s="89">
        <v>472.70749999999998</v>
      </c>
      <c r="D27" s="37"/>
      <c r="E27" s="102"/>
      <c r="F27" s="110"/>
    </row>
    <row r="28" spans="1:6" ht="15" customHeight="1" x14ac:dyDescent="0.2">
      <c r="A28" s="59">
        <v>23</v>
      </c>
      <c r="B28" s="231" t="s">
        <v>1242</v>
      </c>
      <c r="C28" s="89">
        <v>465.50819999999999</v>
      </c>
      <c r="D28" s="37"/>
      <c r="E28" s="102"/>
      <c r="F28" s="110"/>
    </row>
    <row r="29" spans="1:6" ht="15" customHeight="1" x14ac:dyDescent="0.2">
      <c r="A29" s="59">
        <v>24</v>
      </c>
      <c r="B29" s="230" t="s">
        <v>708</v>
      </c>
      <c r="C29" s="89">
        <v>412.92090000000002</v>
      </c>
      <c r="D29" s="37"/>
      <c r="E29" s="102"/>
      <c r="F29" s="110"/>
    </row>
    <row r="30" spans="1:6" ht="15" customHeight="1" x14ac:dyDescent="0.2">
      <c r="A30" s="58">
        <v>25</v>
      </c>
      <c r="B30" s="231" t="s">
        <v>323</v>
      </c>
      <c r="C30" s="89">
        <v>409.8639</v>
      </c>
      <c r="D30" s="37"/>
      <c r="E30" s="102"/>
      <c r="F30" s="110"/>
    </row>
    <row r="31" spans="1:6" ht="15" customHeight="1" x14ac:dyDescent="0.2">
      <c r="A31" s="58">
        <v>26</v>
      </c>
      <c r="B31" s="231" t="s">
        <v>1243</v>
      </c>
      <c r="C31" s="89">
        <v>397.50220000000002</v>
      </c>
      <c r="D31" s="37"/>
      <c r="E31" s="102"/>
      <c r="F31" s="110"/>
    </row>
    <row r="32" spans="1:6" ht="15" customHeight="1" x14ac:dyDescent="0.2">
      <c r="A32" s="59">
        <v>27</v>
      </c>
      <c r="B32" s="231" t="s">
        <v>1244</v>
      </c>
      <c r="C32" s="89">
        <v>369.45490000000001</v>
      </c>
      <c r="D32" s="37"/>
      <c r="E32" s="102"/>
      <c r="F32" s="110"/>
    </row>
    <row r="33" spans="1:6" ht="15" customHeight="1" x14ac:dyDescent="0.2">
      <c r="A33" s="59">
        <v>28</v>
      </c>
      <c r="B33" s="230" t="s">
        <v>693</v>
      </c>
      <c r="C33" s="89">
        <v>368.79509999999999</v>
      </c>
      <c r="D33" s="37"/>
      <c r="E33" s="102"/>
      <c r="F33" s="110"/>
    </row>
    <row r="34" spans="1:6" ht="15" customHeight="1" x14ac:dyDescent="0.2">
      <c r="A34" s="58">
        <v>29</v>
      </c>
      <c r="B34" s="230" t="s">
        <v>711</v>
      </c>
      <c r="C34" s="89">
        <v>368.31709999999998</v>
      </c>
      <c r="D34" s="37"/>
      <c r="E34" s="102"/>
      <c r="F34" s="110"/>
    </row>
    <row r="35" spans="1:6" ht="15" customHeight="1" x14ac:dyDescent="0.2">
      <c r="A35" s="58">
        <v>30</v>
      </c>
      <c r="B35" s="230" t="s">
        <v>703</v>
      </c>
      <c r="C35" s="89">
        <v>366.70670000000001</v>
      </c>
      <c r="D35" s="37"/>
      <c r="E35" s="102"/>
      <c r="F35" s="110"/>
    </row>
    <row r="36" spans="1:6" ht="15" customHeight="1" x14ac:dyDescent="0.2">
      <c r="A36" s="59">
        <v>31</v>
      </c>
      <c r="B36" s="230" t="s">
        <v>730</v>
      </c>
      <c r="C36" s="89">
        <v>365.60179999999997</v>
      </c>
      <c r="D36" s="37"/>
      <c r="E36" s="102"/>
      <c r="F36" s="110"/>
    </row>
    <row r="37" spans="1:6" ht="15" customHeight="1" x14ac:dyDescent="0.2">
      <c r="A37" s="59">
        <v>32</v>
      </c>
      <c r="B37" s="230" t="s">
        <v>691</v>
      </c>
      <c r="C37" s="89">
        <v>346.7919</v>
      </c>
      <c r="D37" s="37"/>
      <c r="E37" s="102"/>
      <c r="F37" s="110"/>
    </row>
    <row r="38" spans="1:6" ht="15" customHeight="1" x14ac:dyDescent="0.2">
      <c r="A38" s="58">
        <v>33</v>
      </c>
      <c r="B38" s="230" t="s">
        <v>736</v>
      </c>
      <c r="C38" s="89">
        <v>336.97149999999999</v>
      </c>
      <c r="D38" s="37"/>
      <c r="E38" s="102"/>
      <c r="F38" s="110"/>
    </row>
    <row r="39" spans="1:6" ht="15" customHeight="1" x14ac:dyDescent="0.2">
      <c r="A39" s="58">
        <v>34</v>
      </c>
      <c r="B39" s="230" t="s">
        <v>712</v>
      </c>
      <c r="C39" s="89">
        <v>317.74920000000003</v>
      </c>
      <c r="D39" s="37"/>
      <c r="E39" s="102"/>
      <c r="F39" s="110"/>
    </row>
    <row r="40" spans="1:6" ht="15" customHeight="1" x14ac:dyDescent="0.2">
      <c r="A40" s="59">
        <v>35</v>
      </c>
      <c r="B40" s="231" t="s">
        <v>597</v>
      </c>
      <c r="C40" s="89">
        <v>303.05540000000002</v>
      </c>
      <c r="D40" s="37"/>
      <c r="E40" s="102"/>
      <c r="F40" s="110"/>
    </row>
    <row r="41" spans="1:6" ht="15" customHeight="1" x14ac:dyDescent="0.2">
      <c r="A41" s="59">
        <v>36</v>
      </c>
      <c r="B41" s="230" t="s">
        <v>694</v>
      </c>
      <c r="C41" s="89">
        <v>274.17950000000002</v>
      </c>
      <c r="D41" s="37"/>
      <c r="E41" s="102"/>
      <c r="F41" s="110"/>
    </row>
    <row r="42" spans="1:6" ht="15" customHeight="1" x14ac:dyDescent="0.2">
      <c r="A42" s="58">
        <v>37</v>
      </c>
      <c r="B42" s="231" t="s">
        <v>527</v>
      </c>
      <c r="C42" s="89">
        <v>273.14359999999999</v>
      </c>
      <c r="D42" s="37"/>
      <c r="E42" s="102"/>
      <c r="F42" s="110"/>
    </row>
    <row r="43" spans="1:6" ht="15" customHeight="1" x14ac:dyDescent="0.2">
      <c r="A43" s="58">
        <v>38</v>
      </c>
      <c r="B43" s="231" t="s">
        <v>1245</v>
      </c>
      <c r="C43" s="89">
        <v>273.04050000000001</v>
      </c>
      <c r="D43" s="37"/>
      <c r="E43" s="102"/>
      <c r="F43" s="110"/>
    </row>
    <row r="44" spans="1:6" ht="15" customHeight="1" x14ac:dyDescent="0.2">
      <c r="A44" s="59">
        <v>39</v>
      </c>
      <c r="B44" s="231" t="s">
        <v>564</v>
      </c>
      <c r="C44" s="89">
        <v>264.88400000000001</v>
      </c>
      <c r="D44" s="37"/>
      <c r="E44" s="102"/>
      <c r="F44" s="110"/>
    </row>
    <row r="45" spans="1:6" ht="15" customHeight="1" x14ac:dyDescent="0.2">
      <c r="A45" s="59">
        <v>40</v>
      </c>
      <c r="B45" s="230" t="s">
        <v>706</v>
      </c>
      <c r="C45" s="89">
        <v>252.1173</v>
      </c>
      <c r="D45" s="37"/>
      <c r="E45" s="102"/>
      <c r="F45" s="110"/>
    </row>
    <row r="46" spans="1:6" ht="15" customHeight="1" x14ac:dyDescent="0.2">
      <c r="A46" s="58">
        <v>41</v>
      </c>
      <c r="B46" s="231" t="s">
        <v>594</v>
      </c>
      <c r="C46" s="89">
        <v>249.4384</v>
      </c>
      <c r="D46" s="37"/>
      <c r="E46" s="102"/>
      <c r="F46" s="110"/>
    </row>
    <row r="47" spans="1:6" ht="15" customHeight="1" x14ac:dyDescent="0.2">
      <c r="A47" s="58">
        <v>42</v>
      </c>
      <c r="B47" s="230" t="s">
        <v>725</v>
      </c>
      <c r="C47" s="89">
        <v>238.68389999999999</v>
      </c>
      <c r="D47" s="37"/>
      <c r="E47" s="102"/>
      <c r="F47" s="110"/>
    </row>
    <row r="48" spans="1:6" ht="15" customHeight="1" x14ac:dyDescent="0.2">
      <c r="A48" s="59">
        <v>43</v>
      </c>
      <c r="B48" s="230" t="s">
        <v>728</v>
      </c>
      <c r="C48" s="89">
        <v>230.35410000000002</v>
      </c>
      <c r="D48" s="37"/>
      <c r="E48" s="102"/>
      <c r="F48" s="110"/>
    </row>
    <row r="49" spans="1:6" ht="15" customHeight="1" x14ac:dyDescent="0.2">
      <c r="A49" s="59">
        <v>44</v>
      </c>
      <c r="B49" s="231" t="s">
        <v>396</v>
      </c>
      <c r="C49" s="89">
        <v>225.32859999999999</v>
      </c>
      <c r="D49" s="37"/>
      <c r="E49" s="102"/>
      <c r="F49" s="110"/>
    </row>
    <row r="50" spans="1:6" ht="15" customHeight="1" x14ac:dyDescent="0.2">
      <c r="A50" s="58">
        <v>45</v>
      </c>
      <c r="B50" s="230" t="s">
        <v>689</v>
      </c>
      <c r="C50" s="89">
        <v>221.12629999999999</v>
      </c>
      <c r="D50" s="37"/>
      <c r="E50" s="102"/>
      <c r="F50" s="110"/>
    </row>
    <row r="51" spans="1:6" ht="15" customHeight="1" x14ac:dyDescent="0.2">
      <c r="A51" s="58">
        <v>46</v>
      </c>
      <c r="B51" s="230" t="s">
        <v>705</v>
      </c>
      <c r="C51" s="89">
        <v>208.3399</v>
      </c>
      <c r="D51" s="37"/>
      <c r="E51" s="102"/>
      <c r="F51" s="110"/>
    </row>
    <row r="52" spans="1:6" ht="15" customHeight="1" x14ac:dyDescent="0.2">
      <c r="A52" s="59">
        <v>47</v>
      </c>
      <c r="B52" s="231" t="s">
        <v>328</v>
      </c>
      <c r="C52" s="89">
        <v>202.25399999999999</v>
      </c>
      <c r="D52" s="37"/>
      <c r="E52" s="102"/>
      <c r="F52" s="110"/>
    </row>
    <row r="53" spans="1:6" ht="15" customHeight="1" x14ac:dyDescent="0.2">
      <c r="A53" s="59">
        <v>48</v>
      </c>
      <c r="B53" s="230" t="s">
        <v>724</v>
      </c>
      <c r="C53" s="89">
        <v>199.97579999999999</v>
      </c>
      <c r="D53" s="37"/>
      <c r="E53" s="102"/>
      <c r="F53" s="110"/>
    </row>
    <row r="54" spans="1:6" ht="15" customHeight="1" x14ac:dyDescent="0.2">
      <c r="A54" s="58">
        <v>49</v>
      </c>
      <c r="B54" s="230" t="s">
        <v>700</v>
      </c>
      <c r="C54" s="89">
        <v>190.15029999999999</v>
      </c>
      <c r="D54" s="37"/>
      <c r="E54" s="102"/>
      <c r="F54" s="110"/>
    </row>
    <row r="55" spans="1:6" ht="15" customHeight="1" x14ac:dyDescent="0.2">
      <c r="A55" s="59">
        <v>50</v>
      </c>
      <c r="B55" s="231" t="s">
        <v>365</v>
      </c>
      <c r="C55" s="89">
        <v>185.58020000000002</v>
      </c>
      <c r="D55" s="37"/>
      <c r="E55" s="102"/>
      <c r="F55" s="110"/>
    </row>
    <row r="56" spans="1:6" ht="15" customHeight="1" x14ac:dyDescent="0.2">
      <c r="A56" s="59">
        <v>51</v>
      </c>
      <c r="B56" s="230" t="s">
        <v>732</v>
      </c>
      <c r="C56" s="89">
        <v>177.33620000000002</v>
      </c>
      <c r="D56" s="37"/>
      <c r="E56" s="102"/>
      <c r="F56" s="110"/>
    </row>
    <row r="57" spans="1:6" ht="15" customHeight="1" x14ac:dyDescent="0.2">
      <c r="A57" s="59">
        <v>52</v>
      </c>
      <c r="B57" s="231" t="s">
        <v>570</v>
      </c>
      <c r="C57" s="89">
        <v>175.72570000000002</v>
      </c>
      <c r="D57" s="37"/>
      <c r="E57" s="102"/>
      <c r="F57" s="110"/>
    </row>
    <row r="58" spans="1:6" ht="15" customHeight="1" x14ac:dyDescent="0.2">
      <c r="A58" s="58">
        <v>53</v>
      </c>
      <c r="B58" s="231" t="s">
        <v>584</v>
      </c>
      <c r="C58" s="89">
        <v>170.9718</v>
      </c>
      <c r="D58" s="37"/>
      <c r="E58" s="102"/>
      <c r="F58" s="110"/>
    </row>
    <row r="59" spans="1:6" ht="15" customHeight="1" x14ac:dyDescent="0.2">
      <c r="A59" s="58">
        <v>54</v>
      </c>
      <c r="B59" s="231" t="s">
        <v>628</v>
      </c>
      <c r="C59" s="89">
        <v>167.8108</v>
      </c>
      <c r="D59" s="37"/>
      <c r="E59" s="102"/>
      <c r="F59" s="110"/>
    </row>
    <row r="60" spans="1:6" ht="15" customHeight="1" x14ac:dyDescent="0.2">
      <c r="A60" s="59">
        <v>55</v>
      </c>
      <c r="B60" s="230" t="s">
        <v>704</v>
      </c>
      <c r="C60" s="89">
        <v>167.0419</v>
      </c>
      <c r="D60" s="37"/>
      <c r="E60" s="102"/>
      <c r="F60" s="110"/>
    </row>
    <row r="61" spans="1:6" ht="15" customHeight="1" x14ac:dyDescent="0.2">
      <c r="A61" s="59">
        <v>56</v>
      </c>
      <c r="B61" s="230" t="s">
        <v>721</v>
      </c>
      <c r="C61" s="89">
        <v>165.80339999999998</v>
      </c>
      <c r="D61" s="37"/>
      <c r="E61" s="102"/>
      <c r="F61" s="110"/>
    </row>
    <row r="62" spans="1:6" ht="15" customHeight="1" x14ac:dyDescent="0.2">
      <c r="A62" s="58">
        <v>57</v>
      </c>
      <c r="B62" s="231" t="s">
        <v>633</v>
      </c>
      <c r="C62" s="89">
        <v>156.62370000000001</v>
      </c>
      <c r="D62" s="37"/>
      <c r="E62" s="102"/>
      <c r="F62" s="110"/>
    </row>
    <row r="63" spans="1:6" ht="15" customHeight="1" x14ac:dyDescent="0.2">
      <c r="A63" s="58">
        <v>58</v>
      </c>
      <c r="B63" s="231" t="s">
        <v>326</v>
      </c>
      <c r="C63" s="89">
        <v>156.61070000000001</v>
      </c>
      <c r="D63" s="37"/>
      <c r="E63" s="102"/>
      <c r="F63" s="110"/>
    </row>
    <row r="64" spans="1:6" ht="15" customHeight="1" x14ac:dyDescent="0.2">
      <c r="A64" s="59">
        <v>59</v>
      </c>
      <c r="B64" s="231" t="s">
        <v>567</v>
      </c>
      <c r="C64" s="89">
        <v>156.4127</v>
      </c>
      <c r="D64" s="37"/>
      <c r="E64" s="102"/>
      <c r="F64" s="110"/>
    </row>
    <row r="65" spans="1:6" ht="15" customHeight="1" x14ac:dyDescent="0.2">
      <c r="A65" s="59">
        <v>60</v>
      </c>
      <c r="B65" s="231" t="s">
        <v>463</v>
      </c>
      <c r="C65" s="89">
        <v>147.00989999999999</v>
      </c>
      <c r="D65" s="37"/>
      <c r="E65" s="102"/>
      <c r="F65" s="110"/>
    </row>
    <row r="66" spans="1:6" ht="15" customHeight="1" x14ac:dyDescent="0.2">
      <c r="A66" s="58">
        <v>61</v>
      </c>
      <c r="B66" s="231" t="s">
        <v>376</v>
      </c>
      <c r="C66" s="89">
        <v>145.85400000000001</v>
      </c>
      <c r="D66" s="37"/>
      <c r="E66" s="102"/>
      <c r="F66" s="110"/>
    </row>
    <row r="67" spans="1:6" ht="15" customHeight="1" x14ac:dyDescent="0.2">
      <c r="A67" s="58">
        <v>62</v>
      </c>
      <c r="B67" s="231" t="s">
        <v>373</v>
      </c>
      <c r="C67" s="89">
        <v>143.46799999999999</v>
      </c>
      <c r="D67" s="37"/>
      <c r="E67" s="102"/>
      <c r="F67" s="110"/>
    </row>
    <row r="68" spans="1:6" ht="15" customHeight="1" x14ac:dyDescent="0.2">
      <c r="A68" s="59">
        <v>63</v>
      </c>
      <c r="B68" s="231" t="s">
        <v>542</v>
      </c>
      <c r="C68" s="89">
        <v>142.5299</v>
      </c>
      <c r="D68" s="37"/>
      <c r="E68" s="102"/>
      <c r="F68" s="110"/>
    </row>
    <row r="69" spans="1:6" ht="15" customHeight="1" x14ac:dyDescent="0.2">
      <c r="A69" s="59">
        <v>64</v>
      </c>
      <c r="B69" s="231" t="s">
        <v>555</v>
      </c>
      <c r="C69" s="89">
        <v>142.35290000000001</v>
      </c>
      <c r="D69" s="37"/>
      <c r="E69" s="102"/>
      <c r="F69" s="110"/>
    </row>
    <row r="70" spans="1:6" ht="15" customHeight="1" x14ac:dyDescent="0.2">
      <c r="A70" s="58">
        <v>65</v>
      </c>
      <c r="B70" s="231" t="s">
        <v>383</v>
      </c>
      <c r="C70" s="89">
        <v>142.20939999999999</v>
      </c>
      <c r="D70" s="37"/>
      <c r="E70" s="102"/>
      <c r="F70" s="110"/>
    </row>
    <row r="71" spans="1:6" ht="15" customHeight="1" x14ac:dyDescent="0.2">
      <c r="A71" s="58">
        <v>66</v>
      </c>
      <c r="B71" s="230" t="s">
        <v>695</v>
      </c>
      <c r="C71" s="89">
        <v>140.2799</v>
      </c>
      <c r="D71" s="37"/>
      <c r="E71" s="102"/>
      <c r="F71" s="110"/>
    </row>
    <row r="72" spans="1:6" ht="15" customHeight="1" x14ac:dyDescent="0.2">
      <c r="A72" s="59">
        <v>67</v>
      </c>
      <c r="B72" s="231" t="s">
        <v>480</v>
      </c>
      <c r="C72" s="89">
        <v>138.23170000000002</v>
      </c>
      <c r="D72" s="37"/>
      <c r="E72" s="102"/>
      <c r="F72" s="110"/>
    </row>
    <row r="73" spans="1:6" ht="15" customHeight="1" x14ac:dyDescent="0.2">
      <c r="A73" s="59">
        <v>68</v>
      </c>
      <c r="B73" s="231" t="s">
        <v>592</v>
      </c>
      <c r="C73" s="89">
        <v>136.97139999999999</v>
      </c>
      <c r="D73" s="37"/>
      <c r="E73" s="102"/>
      <c r="F73" s="110"/>
    </row>
    <row r="74" spans="1:6" ht="15" customHeight="1" x14ac:dyDescent="0.2">
      <c r="A74" s="58">
        <v>69</v>
      </c>
      <c r="B74" s="231" t="s">
        <v>604</v>
      </c>
      <c r="C74" s="89">
        <v>134.4923</v>
      </c>
      <c r="D74" s="37"/>
      <c r="E74" s="102"/>
      <c r="F74" s="110"/>
    </row>
    <row r="75" spans="1:6" ht="15" customHeight="1" x14ac:dyDescent="0.2">
      <c r="A75" s="58">
        <v>70</v>
      </c>
      <c r="B75" s="230" t="s">
        <v>690</v>
      </c>
      <c r="C75" s="89">
        <v>128.08180000000002</v>
      </c>
      <c r="D75" s="37"/>
      <c r="E75" s="102"/>
      <c r="F75" s="110"/>
    </row>
    <row r="76" spans="1:6" ht="15" customHeight="1" x14ac:dyDescent="0.2">
      <c r="A76" s="59">
        <v>71</v>
      </c>
      <c r="B76" s="230" t="s">
        <v>717</v>
      </c>
      <c r="C76" s="89">
        <v>122.9662</v>
      </c>
      <c r="D76" s="37"/>
      <c r="E76" s="102"/>
      <c r="F76" s="110"/>
    </row>
    <row r="77" spans="1:6" ht="15" customHeight="1" x14ac:dyDescent="0.2">
      <c r="A77" s="59">
        <v>72</v>
      </c>
      <c r="B77" s="231" t="s">
        <v>497</v>
      </c>
      <c r="C77" s="89">
        <v>119.111</v>
      </c>
      <c r="D77" s="37"/>
      <c r="E77" s="102"/>
      <c r="F77" s="110"/>
    </row>
    <row r="78" spans="1:6" ht="15" customHeight="1" x14ac:dyDescent="0.2">
      <c r="A78" s="58">
        <v>73</v>
      </c>
      <c r="B78" s="230" t="s">
        <v>713</v>
      </c>
      <c r="C78" s="89">
        <v>114.1071</v>
      </c>
      <c r="D78" s="37"/>
      <c r="E78" s="102"/>
      <c r="F78" s="110"/>
    </row>
    <row r="79" spans="1:6" ht="15" customHeight="1" x14ac:dyDescent="0.2">
      <c r="A79" s="58">
        <v>74</v>
      </c>
      <c r="B79" s="231" t="s">
        <v>526</v>
      </c>
      <c r="C79" s="89">
        <v>109.2089</v>
      </c>
      <c r="D79" s="37"/>
      <c r="E79" s="102"/>
      <c r="F79" s="110"/>
    </row>
    <row r="80" spans="1:6" ht="15" customHeight="1" x14ac:dyDescent="0.2">
      <c r="A80" s="59">
        <v>75</v>
      </c>
      <c r="B80" s="231" t="s">
        <v>350</v>
      </c>
      <c r="C80" s="89">
        <v>102.7222</v>
      </c>
      <c r="D80" s="37"/>
      <c r="E80" s="102"/>
      <c r="F80" s="110"/>
    </row>
    <row r="81" spans="1:6" ht="15" customHeight="1" x14ac:dyDescent="0.2">
      <c r="A81" s="59">
        <v>76</v>
      </c>
      <c r="B81" s="230" t="s">
        <v>720</v>
      </c>
      <c r="C81" s="89">
        <v>99.434600000000003</v>
      </c>
      <c r="D81" s="37"/>
      <c r="E81" s="102"/>
      <c r="F81" s="110"/>
    </row>
    <row r="82" spans="1:6" ht="15" customHeight="1" x14ac:dyDescent="0.2">
      <c r="A82" s="58">
        <v>77</v>
      </c>
      <c r="B82" s="231" t="s">
        <v>650</v>
      </c>
      <c r="C82" s="89">
        <v>99.251999999999995</v>
      </c>
      <c r="D82" s="37"/>
      <c r="E82" s="102"/>
      <c r="F82" s="110"/>
    </row>
    <row r="83" spans="1:6" ht="15" customHeight="1" x14ac:dyDescent="0.2">
      <c r="A83" s="58">
        <v>78</v>
      </c>
      <c r="B83" s="231" t="s">
        <v>450</v>
      </c>
      <c r="C83" s="89">
        <v>95.168999999999997</v>
      </c>
      <c r="D83" s="37"/>
      <c r="E83" s="102"/>
      <c r="F83" s="110"/>
    </row>
    <row r="84" spans="1:6" s="6" customFormat="1" ht="15" customHeight="1" x14ac:dyDescent="0.2">
      <c r="A84" s="59">
        <v>79</v>
      </c>
      <c r="B84" s="231" t="s">
        <v>601</v>
      </c>
      <c r="C84" s="89">
        <v>93.550899999999999</v>
      </c>
      <c r="D84" s="37"/>
      <c r="E84" s="102"/>
      <c r="F84" s="110"/>
    </row>
    <row r="85" spans="1:6" s="6" customFormat="1" ht="15" customHeight="1" x14ac:dyDescent="0.2">
      <c r="A85" s="59">
        <v>80</v>
      </c>
      <c r="B85" s="230" t="s">
        <v>699</v>
      </c>
      <c r="C85" s="89">
        <v>92.027199999999993</v>
      </c>
      <c r="D85" s="37"/>
      <c r="E85" s="102"/>
      <c r="F85" s="110"/>
    </row>
    <row r="86" spans="1:6" ht="15" customHeight="1" x14ac:dyDescent="0.2">
      <c r="A86" s="58">
        <v>81</v>
      </c>
      <c r="B86" s="231" t="s">
        <v>578</v>
      </c>
      <c r="C86" s="89">
        <v>88.261600000000001</v>
      </c>
      <c r="D86" s="37"/>
      <c r="E86" s="102"/>
      <c r="F86" s="110"/>
    </row>
    <row r="87" spans="1:6" ht="15" customHeight="1" x14ac:dyDescent="0.2">
      <c r="A87" s="58">
        <v>82</v>
      </c>
      <c r="B87" s="231" t="s">
        <v>583</v>
      </c>
      <c r="C87" s="89">
        <v>87.162199999999999</v>
      </c>
      <c r="D87" s="37"/>
      <c r="E87" s="102"/>
      <c r="F87" s="110"/>
    </row>
    <row r="88" spans="1:6" ht="15" customHeight="1" x14ac:dyDescent="0.2">
      <c r="A88" s="59">
        <v>83</v>
      </c>
      <c r="B88" s="231" t="s">
        <v>574</v>
      </c>
      <c r="C88" s="89">
        <v>86.792000000000002</v>
      </c>
      <c r="D88" s="37"/>
      <c r="E88" s="102"/>
      <c r="F88" s="110"/>
    </row>
    <row r="89" spans="1:6" ht="15" customHeight="1" x14ac:dyDescent="0.2">
      <c r="A89" s="59">
        <v>84</v>
      </c>
      <c r="B89" s="230" t="s">
        <v>718</v>
      </c>
      <c r="C89" s="89">
        <v>84.711799999999997</v>
      </c>
      <c r="D89" s="37"/>
      <c r="E89" s="102"/>
      <c r="F89" s="110"/>
    </row>
    <row r="90" spans="1:6" ht="15" customHeight="1" x14ac:dyDescent="0.2">
      <c r="A90" s="58">
        <v>85</v>
      </c>
      <c r="B90" s="231" t="s">
        <v>475</v>
      </c>
      <c r="C90" s="89">
        <v>82.769000000000005</v>
      </c>
      <c r="D90" s="37"/>
      <c r="E90" s="102"/>
      <c r="F90" s="110"/>
    </row>
    <row r="91" spans="1:6" ht="15" customHeight="1" x14ac:dyDescent="0.2">
      <c r="A91" s="58">
        <v>86</v>
      </c>
      <c r="B91" s="231" t="s">
        <v>545</v>
      </c>
      <c r="C91" s="89">
        <v>81.0458</v>
      </c>
      <c r="D91" s="37"/>
      <c r="E91" s="102"/>
      <c r="F91" s="110"/>
    </row>
    <row r="92" spans="1:6" ht="15" customHeight="1" x14ac:dyDescent="0.2">
      <c r="A92" s="59">
        <v>87</v>
      </c>
      <c r="B92" s="231" t="s">
        <v>552</v>
      </c>
      <c r="C92" s="89">
        <v>79.589300000000009</v>
      </c>
      <c r="D92" s="37"/>
      <c r="E92" s="102"/>
      <c r="F92" s="110"/>
    </row>
    <row r="93" spans="1:6" ht="15" customHeight="1" x14ac:dyDescent="0.2">
      <c r="A93" s="59">
        <v>88</v>
      </c>
      <c r="B93" s="231" t="s">
        <v>509</v>
      </c>
      <c r="C93" s="89">
        <v>78.110199999999992</v>
      </c>
      <c r="D93" s="37"/>
      <c r="E93" s="102"/>
      <c r="F93" s="110"/>
    </row>
    <row r="94" spans="1:6" ht="15" customHeight="1" x14ac:dyDescent="0.2">
      <c r="A94" s="58">
        <v>89</v>
      </c>
      <c r="B94" s="230" t="s">
        <v>737</v>
      </c>
      <c r="C94" s="89">
        <v>77.477100000000007</v>
      </c>
      <c r="D94" s="37"/>
      <c r="E94" s="102"/>
      <c r="F94" s="110"/>
    </row>
    <row r="95" spans="1:6" ht="15" customHeight="1" x14ac:dyDescent="0.2">
      <c r="A95" s="58">
        <v>90</v>
      </c>
      <c r="B95" s="230" t="s">
        <v>701</v>
      </c>
      <c r="C95" s="89">
        <v>77.004199999999997</v>
      </c>
      <c r="D95" s="37"/>
      <c r="E95" s="102"/>
      <c r="F95" s="110"/>
    </row>
    <row r="96" spans="1:6" ht="15" customHeight="1" x14ac:dyDescent="0.2">
      <c r="A96" s="59">
        <v>91</v>
      </c>
      <c r="B96" s="231" t="s">
        <v>521</v>
      </c>
      <c r="C96" s="89">
        <v>76.24430000000001</v>
      </c>
      <c r="D96" s="37"/>
      <c r="E96" s="102"/>
      <c r="F96" s="110"/>
    </row>
    <row r="97" spans="1:6" ht="15" customHeight="1" x14ac:dyDescent="0.2">
      <c r="A97" s="59">
        <v>92</v>
      </c>
      <c r="B97" s="230" t="s">
        <v>696</v>
      </c>
      <c r="C97" s="89">
        <v>74.973300000000009</v>
      </c>
      <c r="D97" s="37"/>
      <c r="E97" s="102"/>
      <c r="F97" s="110"/>
    </row>
    <row r="98" spans="1:6" ht="15" customHeight="1" x14ac:dyDescent="0.2">
      <c r="A98" s="58">
        <v>93</v>
      </c>
      <c r="B98" s="231" t="s">
        <v>456</v>
      </c>
      <c r="C98" s="89">
        <v>70.490100000000012</v>
      </c>
      <c r="D98" s="37"/>
      <c r="E98" s="102"/>
      <c r="F98" s="110"/>
    </row>
    <row r="99" spans="1:6" ht="15" customHeight="1" x14ac:dyDescent="0.2">
      <c r="A99" s="58">
        <v>94</v>
      </c>
      <c r="B99" s="231" t="s">
        <v>340</v>
      </c>
      <c r="C99" s="89">
        <v>67.833699999999993</v>
      </c>
      <c r="D99" s="37"/>
      <c r="E99" s="102"/>
      <c r="F99" s="110"/>
    </row>
    <row r="100" spans="1:6" ht="15" customHeight="1" x14ac:dyDescent="0.2">
      <c r="A100" s="59">
        <v>95</v>
      </c>
      <c r="B100" s="231" t="s">
        <v>554</v>
      </c>
      <c r="C100" s="89">
        <v>65.851799999999997</v>
      </c>
      <c r="D100" s="37"/>
      <c r="E100" s="102"/>
      <c r="F100" s="110"/>
    </row>
    <row r="101" spans="1:6" ht="15" customHeight="1" x14ac:dyDescent="0.2">
      <c r="A101" s="59">
        <v>96</v>
      </c>
      <c r="B101" s="230" t="s">
        <v>709</v>
      </c>
      <c r="C101" s="89">
        <v>64.350700000000003</v>
      </c>
      <c r="D101" s="37"/>
      <c r="E101" s="102"/>
      <c r="F101" s="110"/>
    </row>
    <row r="102" spans="1:6" ht="15" customHeight="1" x14ac:dyDescent="0.2">
      <c r="A102" s="58">
        <v>97</v>
      </c>
      <c r="B102" s="231" t="s">
        <v>353</v>
      </c>
      <c r="C102" s="89">
        <v>64.305800000000005</v>
      </c>
      <c r="D102" s="37"/>
      <c r="E102" s="102"/>
      <c r="F102" s="110"/>
    </row>
    <row r="103" spans="1:6" ht="15" customHeight="1" x14ac:dyDescent="0.2">
      <c r="A103" s="58">
        <v>98</v>
      </c>
      <c r="B103" s="231" t="s">
        <v>443</v>
      </c>
      <c r="C103" s="89">
        <v>63.632599999999996</v>
      </c>
      <c r="D103" s="37"/>
      <c r="E103" s="102"/>
      <c r="F103" s="110"/>
    </row>
    <row r="104" spans="1:6" ht="15" customHeight="1" x14ac:dyDescent="0.2">
      <c r="A104" s="59">
        <v>99</v>
      </c>
      <c r="B104" s="230" t="s">
        <v>727</v>
      </c>
      <c r="C104" s="89">
        <v>61.020900000000005</v>
      </c>
      <c r="D104" s="37"/>
      <c r="E104" s="102"/>
      <c r="F104" s="110"/>
    </row>
    <row r="105" spans="1:6" ht="15" customHeight="1" x14ac:dyDescent="0.2">
      <c r="A105" s="59">
        <v>100</v>
      </c>
      <c r="B105" s="231" t="s">
        <v>641</v>
      </c>
      <c r="C105" s="89">
        <v>60.860599999999998</v>
      </c>
      <c r="D105" s="37"/>
      <c r="E105" s="102"/>
      <c r="F105" s="110"/>
    </row>
    <row r="106" spans="1:6" ht="15" customHeight="1" x14ac:dyDescent="0.2">
      <c r="A106" s="58">
        <v>101</v>
      </c>
      <c r="B106" s="231" t="s">
        <v>590</v>
      </c>
      <c r="C106" s="89">
        <v>60.735900000000001</v>
      </c>
      <c r="D106" s="37"/>
      <c r="E106" s="102"/>
      <c r="F106" s="110"/>
    </row>
    <row r="107" spans="1:6" ht="15" customHeight="1" x14ac:dyDescent="0.2">
      <c r="A107" s="58">
        <v>102</v>
      </c>
      <c r="B107" s="231" t="s">
        <v>311</v>
      </c>
      <c r="C107" s="89">
        <v>58.797899999999998</v>
      </c>
      <c r="D107" s="37"/>
      <c r="E107" s="102"/>
      <c r="F107" s="110"/>
    </row>
    <row r="108" spans="1:6" ht="15" customHeight="1" x14ac:dyDescent="0.2">
      <c r="A108" s="59">
        <v>103</v>
      </c>
      <c r="B108" s="231" t="s">
        <v>397</v>
      </c>
      <c r="C108" s="89">
        <v>57.676300000000005</v>
      </c>
      <c r="D108" s="37"/>
      <c r="E108" s="102"/>
      <c r="F108" s="110"/>
    </row>
    <row r="109" spans="1:6" ht="15" customHeight="1" x14ac:dyDescent="0.2">
      <c r="A109" s="59">
        <v>104</v>
      </c>
      <c r="B109" s="231" t="s">
        <v>331</v>
      </c>
      <c r="C109" s="89">
        <v>56.289400000000001</v>
      </c>
      <c r="D109" s="37"/>
      <c r="E109" s="102"/>
      <c r="F109" s="110"/>
    </row>
    <row r="110" spans="1:6" ht="15" customHeight="1" x14ac:dyDescent="0.2">
      <c r="A110" s="58">
        <v>105</v>
      </c>
      <c r="B110" s="230" t="s">
        <v>716</v>
      </c>
      <c r="C110" s="89">
        <v>54.714199999999998</v>
      </c>
      <c r="D110" s="37"/>
      <c r="E110" s="102"/>
      <c r="F110" s="110"/>
    </row>
    <row r="111" spans="1:6" ht="15" customHeight="1" x14ac:dyDescent="0.2">
      <c r="A111" s="58">
        <v>106</v>
      </c>
      <c r="B111" s="230" t="s">
        <v>688</v>
      </c>
      <c r="C111" s="89">
        <v>54.011199999999995</v>
      </c>
      <c r="D111" s="37"/>
      <c r="E111" s="102"/>
      <c r="F111" s="110"/>
    </row>
    <row r="112" spans="1:6" ht="15" customHeight="1" x14ac:dyDescent="0.2">
      <c r="A112" s="59">
        <v>107</v>
      </c>
      <c r="B112" s="231" t="s">
        <v>558</v>
      </c>
      <c r="C112" s="89">
        <v>53.597199999999994</v>
      </c>
      <c r="D112" s="37"/>
      <c r="E112" s="102"/>
      <c r="F112" s="110"/>
    </row>
    <row r="113" spans="1:6" ht="15" customHeight="1" x14ac:dyDescent="0.2">
      <c r="A113" s="59">
        <v>108</v>
      </c>
      <c r="B113" s="231" t="s">
        <v>514</v>
      </c>
      <c r="C113" s="89">
        <v>52.137699999999995</v>
      </c>
      <c r="D113" s="37"/>
      <c r="E113" s="102"/>
      <c r="F113" s="110"/>
    </row>
    <row r="114" spans="1:6" ht="15" customHeight="1" x14ac:dyDescent="0.2">
      <c r="A114" s="58">
        <v>109</v>
      </c>
      <c r="B114" s="230" t="s">
        <v>729</v>
      </c>
      <c r="C114" s="89">
        <v>51.581099999999999</v>
      </c>
      <c r="D114" s="37"/>
      <c r="E114" s="102"/>
      <c r="F114" s="110"/>
    </row>
    <row r="115" spans="1:6" ht="15" customHeight="1" x14ac:dyDescent="0.2">
      <c r="A115" s="58">
        <v>110</v>
      </c>
      <c r="B115" s="230" t="s">
        <v>714</v>
      </c>
      <c r="C115" s="89">
        <v>48.97</v>
      </c>
      <c r="D115" s="37"/>
      <c r="E115" s="102"/>
      <c r="F115" s="110"/>
    </row>
    <row r="116" spans="1:6" ht="15" customHeight="1" x14ac:dyDescent="0.2">
      <c r="A116" s="59">
        <v>111</v>
      </c>
      <c r="B116" s="231" t="s">
        <v>544</v>
      </c>
      <c r="C116" s="89">
        <v>47.787199999999999</v>
      </c>
      <c r="D116" s="37"/>
      <c r="E116" s="102"/>
      <c r="F116" s="110"/>
    </row>
    <row r="117" spans="1:6" ht="15" customHeight="1" x14ac:dyDescent="0.2">
      <c r="A117" s="59">
        <v>112</v>
      </c>
      <c r="B117" s="231" t="s">
        <v>667</v>
      </c>
      <c r="C117" s="89">
        <v>46.397199999999998</v>
      </c>
      <c r="D117" s="37"/>
      <c r="E117" s="102"/>
      <c r="F117" s="110"/>
    </row>
    <row r="118" spans="1:6" ht="15" customHeight="1" x14ac:dyDescent="0.2">
      <c r="A118" s="58">
        <v>113</v>
      </c>
      <c r="B118" s="231" t="s">
        <v>310</v>
      </c>
      <c r="C118" s="89">
        <v>46.225900000000003</v>
      </c>
      <c r="D118" s="37"/>
      <c r="E118" s="102"/>
      <c r="F118" s="110"/>
    </row>
    <row r="119" spans="1:6" ht="15" customHeight="1" x14ac:dyDescent="0.2">
      <c r="A119" s="58">
        <v>114</v>
      </c>
      <c r="B119" s="231" t="s">
        <v>402</v>
      </c>
      <c r="C119" s="89">
        <v>45.526900000000005</v>
      </c>
      <c r="D119" s="37"/>
      <c r="E119" s="102"/>
      <c r="F119" s="110"/>
    </row>
    <row r="120" spans="1:6" ht="15" customHeight="1" x14ac:dyDescent="0.2">
      <c r="A120" s="59">
        <v>115</v>
      </c>
      <c r="B120" s="231" t="s">
        <v>423</v>
      </c>
      <c r="C120" s="89">
        <v>45.142099999999999</v>
      </c>
      <c r="D120" s="37"/>
      <c r="E120" s="102"/>
      <c r="F120" s="110"/>
    </row>
    <row r="121" spans="1:6" ht="15" customHeight="1" x14ac:dyDescent="0.2">
      <c r="A121" s="59">
        <v>116</v>
      </c>
      <c r="B121" s="231" t="s">
        <v>370</v>
      </c>
      <c r="C121" s="89">
        <v>44.550199999999997</v>
      </c>
      <c r="D121" s="37"/>
      <c r="E121" s="102"/>
      <c r="F121" s="110"/>
    </row>
    <row r="122" spans="1:6" ht="15" customHeight="1" x14ac:dyDescent="0.2">
      <c r="A122" s="58">
        <v>117</v>
      </c>
      <c r="B122" s="231" t="s">
        <v>307</v>
      </c>
      <c r="C122" s="89">
        <v>44.3551</v>
      </c>
      <c r="D122" s="37"/>
      <c r="E122" s="102"/>
      <c r="F122" s="110"/>
    </row>
    <row r="123" spans="1:6" ht="15" customHeight="1" x14ac:dyDescent="0.2">
      <c r="A123" s="58">
        <v>118</v>
      </c>
      <c r="B123" s="231" t="s">
        <v>444</v>
      </c>
      <c r="C123" s="89">
        <v>43.7958</v>
      </c>
      <c r="D123" s="37"/>
      <c r="E123" s="102"/>
      <c r="F123" s="110"/>
    </row>
    <row r="124" spans="1:6" ht="15" customHeight="1" x14ac:dyDescent="0.2">
      <c r="A124" s="59">
        <v>119</v>
      </c>
      <c r="B124" s="231" t="s">
        <v>485</v>
      </c>
      <c r="C124" s="89">
        <v>43.555099999999996</v>
      </c>
      <c r="D124" s="37"/>
      <c r="E124" s="102"/>
      <c r="F124" s="110"/>
    </row>
    <row r="125" spans="1:6" ht="15" customHeight="1" x14ac:dyDescent="0.2">
      <c r="A125" s="59">
        <v>120</v>
      </c>
      <c r="B125" s="231" t="s">
        <v>436</v>
      </c>
      <c r="C125" s="89">
        <v>43.010800000000003</v>
      </c>
      <c r="D125" s="37"/>
      <c r="E125" s="102"/>
      <c r="F125" s="110"/>
    </row>
    <row r="126" spans="1:6" ht="15" customHeight="1" x14ac:dyDescent="0.2">
      <c r="A126" s="58">
        <v>121</v>
      </c>
      <c r="B126" s="231" t="s">
        <v>392</v>
      </c>
      <c r="C126" s="89">
        <v>42.671800000000005</v>
      </c>
      <c r="D126" s="37"/>
      <c r="E126" s="102"/>
      <c r="F126" s="110"/>
    </row>
    <row r="127" spans="1:6" ht="15" customHeight="1" x14ac:dyDescent="0.2">
      <c r="A127" s="58">
        <v>122</v>
      </c>
      <c r="B127" s="231" t="s">
        <v>386</v>
      </c>
      <c r="C127" s="89">
        <v>42.283799999999999</v>
      </c>
      <c r="D127" s="37"/>
      <c r="E127" s="102"/>
      <c r="F127" s="110"/>
    </row>
    <row r="128" spans="1:6" ht="15" customHeight="1" x14ac:dyDescent="0.2">
      <c r="A128" s="59">
        <v>123</v>
      </c>
      <c r="B128" s="231" t="s">
        <v>640</v>
      </c>
      <c r="C128" s="89">
        <v>41.7423</v>
      </c>
      <c r="D128" s="37"/>
      <c r="E128" s="102"/>
      <c r="F128" s="110"/>
    </row>
    <row r="129" spans="1:6" ht="15" customHeight="1" x14ac:dyDescent="0.2">
      <c r="A129" s="59">
        <v>124</v>
      </c>
      <c r="B129" s="231" t="s">
        <v>327</v>
      </c>
      <c r="C129" s="89">
        <v>40.161099999999998</v>
      </c>
      <c r="D129" s="37"/>
      <c r="E129" s="102"/>
      <c r="F129" s="110"/>
    </row>
    <row r="130" spans="1:6" ht="15" customHeight="1" x14ac:dyDescent="0.2">
      <c r="A130" s="58">
        <v>125</v>
      </c>
      <c r="B130" s="231" t="s">
        <v>506</v>
      </c>
      <c r="C130" s="89">
        <v>39.773300000000006</v>
      </c>
      <c r="D130" s="37"/>
      <c r="E130" s="102"/>
      <c r="F130" s="110"/>
    </row>
    <row r="131" spans="1:6" ht="15" customHeight="1" x14ac:dyDescent="0.2">
      <c r="A131" s="58">
        <v>126</v>
      </c>
      <c r="B131" s="230" t="s">
        <v>738</v>
      </c>
      <c r="C131" s="89">
        <v>39.371099999999998</v>
      </c>
      <c r="D131" s="37"/>
      <c r="E131" s="102"/>
      <c r="F131" s="110"/>
    </row>
    <row r="132" spans="1:6" ht="15" customHeight="1" x14ac:dyDescent="0.2">
      <c r="A132" s="59">
        <v>127</v>
      </c>
      <c r="B132" s="231" t="s">
        <v>449</v>
      </c>
      <c r="C132" s="89">
        <v>38.9056</v>
      </c>
      <c r="D132" s="37"/>
      <c r="E132" s="102"/>
      <c r="F132" s="110"/>
    </row>
    <row r="133" spans="1:6" ht="15" customHeight="1" x14ac:dyDescent="0.2">
      <c r="A133" s="59">
        <v>128</v>
      </c>
      <c r="B133" s="231" t="s">
        <v>306</v>
      </c>
      <c r="C133" s="89">
        <v>37.719699999999996</v>
      </c>
      <c r="D133" s="37"/>
      <c r="E133" s="102"/>
      <c r="F133" s="110"/>
    </row>
    <row r="134" spans="1:6" ht="15" customHeight="1" x14ac:dyDescent="0.2">
      <c r="A134" s="58">
        <v>129</v>
      </c>
      <c r="B134" s="231" t="s">
        <v>346</v>
      </c>
      <c r="C134" s="89">
        <v>36.509800000000006</v>
      </c>
      <c r="D134" s="37"/>
      <c r="E134" s="102"/>
      <c r="F134" s="110"/>
    </row>
    <row r="135" spans="1:6" ht="15" customHeight="1" x14ac:dyDescent="0.2">
      <c r="A135" s="58">
        <v>130</v>
      </c>
      <c r="B135" s="231" t="s">
        <v>631</v>
      </c>
      <c r="C135" s="89">
        <v>36.444300000000005</v>
      </c>
      <c r="D135" s="37"/>
      <c r="E135" s="102"/>
      <c r="F135" s="110"/>
    </row>
    <row r="136" spans="1:6" ht="15" customHeight="1" x14ac:dyDescent="0.2">
      <c r="A136" s="59">
        <v>131</v>
      </c>
      <c r="B136" s="231" t="s">
        <v>661</v>
      </c>
      <c r="C136" s="89">
        <v>35.723999999999997</v>
      </c>
      <c r="D136" s="37"/>
      <c r="E136" s="102"/>
      <c r="F136" s="110"/>
    </row>
    <row r="137" spans="1:6" ht="15" customHeight="1" x14ac:dyDescent="0.2">
      <c r="A137" s="59">
        <v>132</v>
      </c>
      <c r="B137" s="231" t="s">
        <v>637</v>
      </c>
      <c r="C137" s="89">
        <v>35.236400000000003</v>
      </c>
      <c r="D137" s="37"/>
      <c r="E137" s="102"/>
      <c r="F137" s="110"/>
    </row>
    <row r="138" spans="1:6" ht="15" customHeight="1" x14ac:dyDescent="0.2">
      <c r="A138" s="58">
        <v>133</v>
      </c>
      <c r="B138" s="231" t="s">
        <v>524</v>
      </c>
      <c r="C138" s="89">
        <v>34.965800000000002</v>
      </c>
      <c r="D138" s="37"/>
      <c r="E138" s="102"/>
      <c r="F138" s="110"/>
    </row>
    <row r="139" spans="1:6" ht="15" customHeight="1" x14ac:dyDescent="0.2">
      <c r="A139" s="58">
        <v>134</v>
      </c>
      <c r="B139" s="231" t="s">
        <v>380</v>
      </c>
      <c r="C139" s="89">
        <v>34.869900000000001</v>
      </c>
      <c r="D139" s="37"/>
      <c r="E139" s="102"/>
      <c r="F139" s="110"/>
    </row>
    <row r="140" spans="1:6" ht="15" customHeight="1" x14ac:dyDescent="0.2">
      <c r="A140" s="59">
        <v>135</v>
      </c>
      <c r="B140" s="231" t="s">
        <v>569</v>
      </c>
      <c r="C140" s="89">
        <v>33.795400000000001</v>
      </c>
      <c r="D140" s="37"/>
      <c r="E140" s="102"/>
      <c r="F140" s="110"/>
    </row>
    <row r="141" spans="1:6" ht="15" customHeight="1" x14ac:dyDescent="0.2">
      <c r="A141" s="59">
        <v>136</v>
      </c>
      <c r="B141" s="230" t="s">
        <v>734</v>
      </c>
      <c r="C141" s="89">
        <v>33.725300000000004</v>
      </c>
      <c r="D141" s="37"/>
      <c r="E141" s="102"/>
      <c r="F141" s="110"/>
    </row>
    <row r="142" spans="1:6" ht="15" customHeight="1" x14ac:dyDescent="0.2">
      <c r="A142" s="58">
        <v>137</v>
      </c>
      <c r="B142" s="231" t="s">
        <v>605</v>
      </c>
      <c r="C142" s="89">
        <v>33.385599999999997</v>
      </c>
      <c r="D142" s="37"/>
      <c r="E142" s="102"/>
      <c r="F142" s="110"/>
    </row>
    <row r="143" spans="1:6" ht="15" customHeight="1" x14ac:dyDescent="0.2">
      <c r="A143" s="58">
        <v>138</v>
      </c>
      <c r="B143" s="231" t="s">
        <v>639</v>
      </c>
      <c r="C143" s="89">
        <v>31.532799999999998</v>
      </c>
      <c r="D143" s="37"/>
      <c r="E143" s="102"/>
      <c r="F143" s="110"/>
    </row>
    <row r="144" spans="1:6" ht="15" customHeight="1" x14ac:dyDescent="0.2">
      <c r="A144" s="59">
        <v>139</v>
      </c>
      <c r="B144" s="231" t="s">
        <v>666</v>
      </c>
      <c r="C144" s="89">
        <v>31.152200000000001</v>
      </c>
      <c r="D144" s="37"/>
      <c r="E144" s="102"/>
      <c r="F144" s="110"/>
    </row>
    <row r="145" spans="1:6" ht="15" customHeight="1" x14ac:dyDescent="0.2">
      <c r="A145" s="59">
        <v>140</v>
      </c>
      <c r="B145" s="231" t="s">
        <v>467</v>
      </c>
      <c r="C145" s="89">
        <v>30.809799999999999</v>
      </c>
      <c r="D145" s="37"/>
      <c r="E145" s="102"/>
      <c r="F145" s="110"/>
    </row>
    <row r="146" spans="1:6" ht="15" customHeight="1" x14ac:dyDescent="0.2">
      <c r="A146" s="58">
        <v>141</v>
      </c>
      <c r="B146" s="231" t="s">
        <v>503</v>
      </c>
      <c r="C146" s="89">
        <v>30.7822</v>
      </c>
      <c r="D146" s="37"/>
      <c r="E146" s="102"/>
      <c r="F146" s="110"/>
    </row>
    <row r="147" spans="1:6" ht="15" customHeight="1" x14ac:dyDescent="0.2">
      <c r="A147" s="58">
        <v>142</v>
      </c>
      <c r="B147" s="231" t="s">
        <v>606</v>
      </c>
      <c r="C147" s="89">
        <v>30.3782</v>
      </c>
      <c r="D147" s="37"/>
      <c r="E147" s="102"/>
      <c r="F147" s="110"/>
    </row>
    <row r="148" spans="1:6" ht="15" customHeight="1" x14ac:dyDescent="0.2">
      <c r="A148" s="59">
        <v>143</v>
      </c>
      <c r="B148" s="231" t="s">
        <v>493</v>
      </c>
      <c r="C148" s="89">
        <v>30.251200000000001</v>
      </c>
      <c r="D148" s="37"/>
      <c r="E148" s="102"/>
      <c r="F148" s="110"/>
    </row>
    <row r="149" spans="1:6" ht="15" customHeight="1" x14ac:dyDescent="0.2">
      <c r="A149" s="59">
        <v>144</v>
      </c>
      <c r="B149" s="231" t="s">
        <v>359</v>
      </c>
      <c r="C149" s="89">
        <v>30.039300000000001</v>
      </c>
      <c r="D149" s="37"/>
      <c r="E149" s="102"/>
      <c r="F149" s="110"/>
    </row>
    <row r="150" spans="1:6" ht="15" customHeight="1" x14ac:dyDescent="0.2">
      <c r="A150" s="58">
        <v>145</v>
      </c>
      <c r="B150" s="231" t="s">
        <v>516</v>
      </c>
      <c r="C150" s="89">
        <v>30.034599999999998</v>
      </c>
      <c r="D150" s="37"/>
      <c r="E150" s="102"/>
      <c r="F150" s="110"/>
    </row>
    <row r="151" spans="1:6" ht="15" customHeight="1" x14ac:dyDescent="0.2">
      <c r="A151" s="58">
        <v>146</v>
      </c>
      <c r="B151" s="231" t="s">
        <v>417</v>
      </c>
      <c r="C151" s="89">
        <v>29.751300000000001</v>
      </c>
      <c r="D151" s="37"/>
      <c r="E151" s="102"/>
      <c r="F151" s="110"/>
    </row>
    <row r="152" spans="1:6" ht="15" customHeight="1" x14ac:dyDescent="0.2">
      <c r="A152" s="59">
        <v>147</v>
      </c>
      <c r="B152" s="231" t="s">
        <v>619</v>
      </c>
      <c r="C152" s="89">
        <v>29.4498</v>
      </c>
      <c r="D152" s="37"/>
      <c r="E152" s="102"/>
      <c r="F152" s="110"/>
    </row>
    <row r="153" spans="1:6" ht="15" customHeight="1" x14ac:dyDescent="0.2">
      <c r="A153" s="59">
        <v>148</v>
      </c>
      <c r="B153" s="231" t="s">
        <v>409</v>
      </c>
      <c r="C153" s="89">
        <v>29.424099999999999</v>
      </c>
      <c r="D153" s="37"/>
      <c r="E153" s="102"/>
      <c r="F153" s="110"/>
    </row>
    <row r="154" spans="1:6" ht="15" customHeight="1" x14ac:dyDescent="0.2">
      <c r="A154" s="58">
        <v>149</v>
      </c>
      <c r="B154" s="231" t="s">
        <v>629</v>
      </c>
      <c r="C154" s="89">
        <v>29.003900000000002</v>
      </c>
      <c r="D154" s="37"/>
      <c r="E154" s="102"/>
      <c r="F154" s="110"/>
    </row>
    <row r="155" spans="1:6" ht="15" customHeight="1" x14ac:dyDescent="0.2">
      <c r="A155" s="58">
        <v>150</v>
      </c>
      <c r="B155" s="231" t="s">
        <v>582</v>
      </c>
      <c r="C155" s="89">
        <v>28.834499999999998</v>
      </c>
      <c r="D155" s="37"/>
      <c r="E155" s="102"/>
      <c r="F155" s="110"/>
    </row>
    <row r="156" spans="1:6" ht="15" customHeight="1" x14ac:dyDescent="0.2">
      <c r="A156" s="59">
        <v>151</v>
      </c>
      <c r="B156" s="231" t="s">
        <v>366</v>
      </c>
      <c r="C156" s="89">
        <v>28.718599999999999</v>
      </c>
      <c r="D156" s="37"/>
      <c r="E156" s="102"/>
      <c r="F156" s="110"/>
    </row>
    <row r="157" spans="1:6" ht="15" customHeight="1" x14ac:dyDescent="0.2">
      <c r="A157" s="59">
        <v>152</v>
      </c>
      <c r="B157" s="231" t="s">
        <v>551</v>
      </c>
      <c r="C157" s="89">
        <v>28.365299999999998</v>
      </c>
      <c r="D157" s="37"/>
      <c r="E157" s="102"/>
      <c r="F157" s="110"/>
    </row>
    <row r="158" spans="1:6" ht="15" customHeight="1" x14ac:dyDescent="0.2">
      <c r="A158" s="58">
        <v>153</v>
      </c>
      <c r="B158" s="231" t="s">
        <v>316</v>
      </c>
      <c r="C158" s="89">
        <v>28.265499999999999</v>
      </c>
      <c r="D158" s="37"/>
      <c r="E158" s="102"/>
      <c r="F158" s="110"/>
    </row>
    <row r="159" spans="1:6" ht="15" customHeight="1" x14ac:dyDescent="0.2">
      <c r="A159" s="58">
        <v>154</v>
      </c>
      <c r="B159" s="231" t="s">
        <v>622</v>
      </c>
      <c r="C159" s="89">
        <v>28.1571</v>
      </c>
      <c r="D159" s="37"/>
      <c r="E159" s="102"/>
      <c r="F159" s="110"/>
    </row>
    <row r="160" spans="1:6" ht="15" customHeight="1" x14ac:dyDescent="0.2">
      <c r="A160" s="59">
        <v>155</v>
      </c>
      <c r="B160" s="231" t="s">
        <v>573</v>
      </c>
      <c r="C160" s="89">
        <v>27.9177</v>
      </c>
      <c r="D160" s="37"/>
      <c r="E160" s="102"/>
      <c r="F160" s="110"/>
    </row>
    <row r="161" spans="1:6" ht="15" customHeight="1" x14ac:dyDescent="0.2">
      <c r="A161" s="59">
        <v>156</v>
      </c>
      <c r="B161" s="231" t="s">
        <v>591</v>
      </c>
      <c r="C161" s="89">
        <v>27.453799999999998</v>
      </c>
      <c r="D161" s="37"/>
      <c r="E161" s="102"/>
      <c r="F161" s="110"/>
    </row>
    <row r="162" spans="1:6" ht="15" customHeight="1" x14ac:dyDescent="0.2">
      <c r="A162" s="58">
        <v>157</v>
      </c>
      <c r="B162" s="231" t="s">
        <v>460</v>
      </c>
      <c r="C162" s="89">
        <v>27.2209</v>
      </c>
      <c r="D162" s="37"/>
      <c r="E162" s="102"/>
      <c r="F162" s="110"/>
    </row>
    <row r="163" spans="1:6" ht="15" customHeight="1" x14ac:dyDescent="0.2">
      <c r="A163" s="58">
        <v>158</v>
      </c>
      <c r="B163" s="231" t="s">
        <v>347</v>
      </c>
      <c r="C163" s="89">
        <v>27.164999999999999</v>
      </c>
      <c r="D163" s="37"/>
      <c r="E163" s="102"/>
      <c r="F163" s="110"/>
    </row>
    <row r="164" spans="1:6" ht="15" customHeight="1" x14ac:dyDescent="0.2">
      <c r="A164" s="59">
        <v>159</v>
      </c>
      <c r="B164" s="231" t="s">
        <v>325</v>
      </c>
      <c r="C164" s="89">
        <v>25.7362</v>
      </c>
      <c r="D164" s="37"/>
      <c r="E164" s="102"/>
      <c r="F164" s="110"/>
    </row>
    <row r="165" spans="1:6" ht="15" customHeight="1" x14ac:dyDescent="0.2">
      <c r="A165" s="59">
        <v>160</v>
      </c>
      <c r="B165" s="231" t="s">
        <v>334</v>
      </c>
      <c r="C165" s="89">
        <v>25.619199999999999</v>
      </c>
      <c r="D165" s="37"/>
      <c r="E165" s="102"/>
      <c r="F165" s="110"/>
    </row>
    <row r="166" spans="1:6" ht="15" customHeight="1" x14ac:dyDescent="0.2">
      <c r="A166" s="58">
        <v>161</v>
      </c>
      <c r="B166" s="231" t="s">
        <v>599</v>
      </c>
      <c r="C166" s="89">
        <v>25.366700000000002</v>
      </c>
      <c r="D166" s="37"/>
      <c r="E166" s="102"/>
      <c r="F166" s="110"/>
    </row>
    <row r="167" spans="1:6" ht="15" customHeight="1" x14ac:dyDescent="0.2">
      <c r="A167" s="58">
        <v>162</v>
      </c>
      <c r="B167" s="231" t="s">
        <v>608</v>
      </c>
      <c r="C167" s="89">
        <v>24.616099999999999</v>
      </c>
      <c r="D167" s="37"/>
      <c r="E167" s="102"/>
      <c r="F167" s="110"/>
    </row>
    <row r="168" spans="1:6" ht="15" customHeight="1" x14ac:dyDescent="0.2">
      <c r="A168" s="59">
        <v>163</v>
      </c>
      <c r="B168" s="231" t="s">
        <v>317</v>
      </c>
      <c r="C168" s="89">
        <v>24.552199999999999</v>
      </c>
      <c r="D168" s="37"/>
      <c r="E168" s="102"/>
      <c r="F168" s="110"/>
    </row>
    <row r="169" spans="1:6" ht="15" customHeight="1" x14ac:dyDescent="0.2">
      <c r="A169" s="59">
        <v>164</v>
      </c>
      <c r="B169" s="231" t="s">
        <v>559</v>
      </c>
      <c r="C169" s="89">
        <v>23.752500000000001</v>
      </c>
      <c r="D169" s="37"/>
      <c r="E169" s="102"/>
      <c r="F169" s="110"/>
    </row>
    <row r="170" spans="1:6" ht="15" customHeight="1" x14ac:dyDescent="0.2">
      <c r="A170" s="58">
        <v>165</v>
      </c>
      <c r="B170" s="231" t="s">
        <v>612</v>
      </c>
      <c r="C170" s="89">
        <v>23.472900000000003</v>
      </c>
      <c r="D170" s="37"/>
      <c r="E170" s="102"/>
      <c r="F170" s="110"/>
    </row>
    <row r="171" spans="1:6" ht="15" customHeight="1" x14ac:dyDescent="0.2">
      <c r="A171" s="58">
        <v>166</v>
      </c>
      <c r="B171" s="231" t="s">
        <v>494</v>
      </c>
      <c r="C171" s="89">
        <v>23.270700000000001</v>
      </c>
      <c r="D171" s="37"/>
      <c r="E171" s="102"/>
      <c r="F171" s="110"/>
    </row>
    <row r="172" spans="1:6" ht="15" customHeight="1" x14ac:dyDescent="0.2">
      <c r="A172" s="59">
        <v>167</v>
      </c>
      <c r="B172" s="231" t="s">
        <v>489</v>
      </c>
      <c r="C172" s="89">
        <v>22.9802</v>
      </c>
      <c r="D172" s="37"/>
      <c r="E172" s="102"/>
      <c r="F172" s="110"/>
    </row>
    <row r="173" spans="1:6" ht="15" customHeight="1" x14ac:dyDescent="0.2">
      <c r="A173" s="59">
        <v>168</v>
      </c>
      <c r="B173" s="231" t="s">
        <v>426</v>
      </c>
      <c r="C173" s="89">
        <v>22.947700000000001</v>
      </c>
      <c r="D173" s="37"/>
      <c r="E173" s="102"/>
      <c r="F173" s="110"/>
    </row>
    <row r="174" spans="1:6" ht="15" customHeight="1" x14ac:dyDescent="0.2">
      <c r="A174" s="58">
        <v>169</v>
      </c>
      <c r="B174" s="231" t="s">
        <v>646</v>
      </c>
      <c r="C174" s="89">
        <v>22.7347</v>
      </c>
      <c r="D174" s="37"/>
      <c r="E174" s="102"/>
      <c r="F174" s="110"/>
    </row>
    <row r="175" spans="1:6" ht="15" customHeight="1" x14ac:dyDescent="0.2">
      <c r="A175" s="58">
        <v>170</v>
      </c>
      <c r="B175" s="231" t="s">
        <v>492</v>
      </c>
      <c r="C175" s="89">
        <v>22.5974</v>
      </c>
      <c r="D175" s="37"/>
      <c r="E175" s="102"/>
      <c r="F175" s="110"/>
    </row>
    <row r="176" spans="1:6" ht="15" customHeight="1" x14ac:dyDescent="0.2">
      <c r="A176" s="59">
        <v>171</v>
      </c>
      <c r="B176" s="231" t="s">
        <v>384</v>
      </c>
      <c r="C176" s="89">
        <v>21.869799999999998</v>
      </c>
      <c r="D176" s="37"/>
      <c r="E176" s="102"/>
      <c r="F176" s="110"/>
    </row>
    <row r="177" spans="1:6" ht="15" customHeight="1" x14ac:dyDescent="0.2">
      <c r="A177" s="59">
        <v>172</v>
      </c>
      <c r="B177" s="231" t="s">
        <v>530</v>
      </c>
      <c r="C177" s="89">
        <v>21.7315</v>
      </c>
      <c r="D177" s="37"/>
      <c r="E177" s="102"/>
      <c r="F177" s="110"/>
    </row>
    <row r="178" spans="1:6" ht="15" customHeight="1" x14ac:dyDescent="0.2">
      <c r="A178" s="58">
        <v>173</v>
      </c>
      <c r="B178" s="231" t="s">
        <v>320</v>
      </c>
      <c r="C178" s="89">
        <v>21.3233</v>
      </c>
      <c r="D178" s="37"/>
      <c r="E178" s="102"/>
      <c r="F178" s="110"/>
    </row>
    <row r="179" spans="1:6" ht="15" customHeight="1" x14ac:dyDescent="0.2">
      <c r="A179" s="58">
        <v>174</v>
      </c>
      <c r="B179" s="231" t="s">
        <v>519</v>
      </c>
      <c r="C179" s="89">
        <v>20.9663</v>
      </c>
      <c r="D179" s="37"/>
      <c r="E179" s="102"/>
      <c r="F179" s="110"/>
    </row>
    <row r="180" spans="1:6" ht="15" customHeight="1" x14ac:dyDescent="0.2">
      <c r="A180" s="59">
        <v>175</v>
      </c>
      <c r="B180" s="231" t="s">
        <v>391</v>
      </c>
      <c r="C180" s="89">
        <v>20.737500000000001</v>
      </c>
      <c r="D180" s="37"/>
      <c r="E180" s="102"/>
      <c r="F180" s="110"/>
    </row>
    <row r="181" spans="1:6" ht="15" customHeight="1" x14ac:dyDescent="0.2">
      <c r="A181" s="59">
        <v>176</v>
      </c>
      <c r="B181" s="231" t="s">
        <v>505</v>
      </c>
      <c r="C181" s="89">
        <v>20.587199999999999</v>
      </c>
      <c r="D181" s="37"/>
      <c r="E181" s="102"/>
      <c r="F181" s="110"/>
    </row>
    <row r="182" spans="1:6" ht="15" customHeight="1" x14ac:dyDescent="0.2">
      <c r="A182" s="58">
        <v>177</v>
      </c>
      <c r="B182" s="231" t="s">
        <v>620</v>
      </c>
      <c r="C182" s="89">
        <v>20.576799999999999</v>
      </c>
      <c r="D182" s="37"/>
      <c r="E182" s="102"/>
      <c r="F182" s="110"/>
    </row>
    <row r="183" spans="1:6" ht="15" customHeight="1" x14ac:dyDescent="0.2">
      <c r="A183" s="58">
        <v>178</v>
      </c>
      <c r="B183" s="231" t="s">
        <v>615</v>
      </c>
      <c r="C183" s="89">
        <v>20.4803</v>
      </c>
      <c r="D183" s="37"/>
      <c r="E183" s="102"/>
      <c r="F183" s="110"/>
    </row>
    <row r="184" spans="1:6" ht="15" customHeight="1" x14ac:dyDescent="0.2">
      <c r="A184" s="59">
        <v>179</v>
      </c>
      <c r="B184" s="231" t="s">
        <v>434</v>
      </c>
      <c r="C184" s="89">
        <v>20.4482</v>
      </c>
      <c r="D184" s="37"/>
      <c r="E184" s="102"/>
      <c r="F184" s="110"/>
    </row>
    <row r="185" spans="1:6" ht="15" customHeight="1" x14ac:dyDescent="0.2">
      <c r="A185" s="59">
        <v>180</v>
      </c>
      <c r="B185" s="231" t="s">
        <v>600</v>
      </c>
      <c r="C185" s="89">
        <v>20.407</v>
      </c>
      <c r="D185" s="37"/>
      <c r="E185" s="102"/>
      <c r="F185" s="110"/>
    </row>
    <row r="186" spans="1:6" ht="15" customHeight="1" x14ac:dyDescent="0.2">
      <c r="A186" s="58">
        <v>181</v>
      </c>
      <c r="B186" s="231" t="s">
        <v>670</v>
      </c>
      <c r="C186" s="89">
        <v>20.2776</v>
      </c>
      <c r="D186" s="37"/>
      <c r="E186" s="102"/>
      <c r="F186" s="110"/>
    </row>
    <row r="187" spans="1:6" ht="15" customHeight="1" x14ac:dyDescent="0.2">
      <c r="A187" s="58">
        <v>182</v>
      </c>
      <c r="B187" s="231" t="s">
        <v>669</v>
      </c>
      <c r="C187" s="89">
        <v>20.1812</v>
      </c>
      <c r="D187" s="37"/>
      <c r="E187" s="102"/>
      <c r="F187" s="110"/>
    </row>
    <row r="188" spans="1:6" ht="15" customHeight="1" x14ac:dyDescent="0.2">
      <c r="A188" s="59">
        <v>183</v>
      </c>
      <c r="B188" s="231" t="s">
        <v>529</v>
      </c>
      <c r="C188" s="89">
        <v>20.145700000000001</v>
      </c>
      <c r="D188" s="37"/>
      <c r="E188" s="102"/>
      <c r="F188" s="110"/>
    </row>
    <row r="189" spans="1:6" ht="15" customHeight="1" x14ac:dyDescent="0.2">
      <c r="A189" s="59">
        <v>184</v>
      </c>
      <c r="B189" s="231" t="s">
        <v>563</v>
      </c>
      <c r="C189" s="89">
        <v>20.129799999999999</v>
      </c>
      <c r="D189" s="37"/>
      <c r="E189" s="102"/>
      <c r="F189" s="110"/>
    </row>
    <row r="190" spans="1:6" ht="15" customHeight="1" x14ac:dyDescent="0.2">
      <c r="A190" s="58">
        <v>185</v>
      </c>
      <c r="B190" s="231" t="s">
        <v>607</v>
      </c>
      <c r="C190" s="89">
        <v>19.719799999999999</v>
      </c>
      <c r="D190" s="37"/>
      <c r="E190" s="102"/>
      <c r="F190" s="110"/>
    </row>
    <row r="191" spans="1:6" ht="15" customHeight="1" x14ac:dyDescent="0.2">
      <c r="A191" s="58">
        <v>186</v>
      </c>
      <c r="B191" s="231" t="s">
        <v>541</v>
      </c>
      <c r="C191" s="89">
        <v>19.672599999999999</v>
      </c>
      <c r="D191" s="37"/>
      <c r="E191" s="102"/>
      <c r="F191" s="110"/>
    </row>
    <row r="192" spans="1:6" ht="15" customHeight="1" x14ac:dyDescent="0.2">
      <c r="A192" s="59">
        <v>187</v>
      </c>
      <c r="B192" s="231" t="s">
        <v>580</v>
      </c>
      <c r="C192" s="89">
        <v>19.491</v>
      </c>
      <c r="D192" s="37"/>
      <c r="E192" s="102"/>
      <c r="F192" s="110"/>
    </row>
    <row r="193" spans="1:6" ht="15" customHeight="1" x14ac:dyDescent="0.2">
      <c r="A193" s="59">
        <v>188</v>
      </c>
      <c r="B193" s="231" t="s">
        <v>562</v>
      </c>
      <c r="C193" s="89">
        <v>19.245099999999997</v>
      </c>
      <c r="D193" s="37"/>
      <c r="E193" s="102"/>
      <c r="F193" s="110"/>
    </row>
    <row r="194" spans="1:6" ht="15" customHeight="1" x14ac:dyDescent="0.2">
      <c r="A194" s="58">
        <v>189</v>
      </c>
      <c r="B194" s="231" t="s">
        <v>412</v>
      </c>
      <c r="C194" s="89">
        <v>18.552499999999998</v>
      </c>
      <c r="D194" s="37"/>
      <c r="E194" s="102"/>
      <c r="F194" s="110"/>
    </row>
    <row r="195" spans="1:6" ht="15" customHeight="1" x14ac:dyDescent="0.2">
      <c r="A195" s="58">
        <v>190</v>
      </c>
      <c r="B195" s="231" t="s">
        <v>424</v>
      </c>
      <c r="C195" s="89">
        <v>18.444200000000002</v>
      </c>
      <c r="D195" s="37"/>
      <c r="E195" s="102"/>
      <c r="F195" s="110"/>
    </row>
    <row r="196" spans="1:6" ht="15" customHeight="1" x14ac:dyDescent="0.2">
      <c r="A196" s="59">
        <v>191</v>
      </c>
      <c r="B196" s="231" t="s">
        <v>539</v>
      </c>
      <c r="C196" s="89">
        <v>18.3873</v>
      </c>
      <c r="D196" s="37"/>
      <c r="E196" s="102"/>
      <c r="F196" s="110"/>
    </row>
    <row r="197" spans="1:6" ht="15" customHeight="1" x14ac:dyDescent="0.2">
      <c r="A197" s="59">
        <v>192</v>
      </c>
      <c r="B197" s="231" t="s">
        <v>363</v>
      </c>
      <c r="C197" s="89">
        <v>18.369400000000002</v>
      </c>
      <c r="D197" s="37"/>
      <c r="E197" s="102"/>
      <c r="F197" s="110"/>
    </row>
    <row r="198" spans="1:6" ht="15" customHeight="1" x14ac:dyDescent="0.2">
      <c r="A198" s="58">
        <v>193</v>
      </c>
      <c r="B198" s="231" t="s">
        <v>395</v>
      </c>
      <c r="C198" s="89">
        <v>18.268699999999999</v>
      </c>
      <c r="D198" s="37"/>
      <c r="E198" s="102"/>
      <c r="F198" s="110"/>
    </row>
    <row r="199" spans="1:6" ht="15" customHeight="1" x14ac:dyDescent="0.2">
      <c r="A199" s="58">
        <v>194</v>
      </c>
      <c r="B199" s="231" t="s">
        <v>533</v>
      </c>
      <c r="C199" s="89">
        <v>18.0595</v>
      </c>
      <c r="D199" s="37"/>
      <c r="E199" s="102"/>
      <c r="F199" s="110"/>
    </row>
    <row r="200" spans="1:6" ht="15" customHeight="1" x14ac:dyDescent="0.2">
      <c r="A200" s="59">
        <v>195</v>
      </c>
      <c r="B200" s="231" t="s">
        <v>487</v>
      </c>
      <c r="C200" s="89">
        <v>17.98</v>
      </c>
      <c r="D200" s="37"/>
      <c r="E200" s="102"/>
      <c r="F200" s="110"/>
    </row>
    <row r="201" spans="1:6" ht="15" customHeight="1" x14ac:dyDescent="0.2">
      <c r="A201" s="59">
        <v>196</v>
      </c>
      <c r="B201" s="231" t="s">
        <v>478</v>
      </c>
      <c r="C201" s="89">
        <v>17.897099999999998</v>
      </c>
      <c r="D201" s="37"/>
      <c r="E201" s="102"/>
      <c r="F201" s="110"/>
    </row>
    <row r="202" spans="1:6" ht="15" customHeight="1" x14ac:dyDescent="0.2">
      <c r="A202" s="58">
        <v>197</v>
      </c>
      <c r="B202" s="231" t="s">
        <v>407</v>
      </c>
      <c r="C202" s="89">
        <v>17.852</v>
      </c>
      <c r="D202" s="37"/>
      <c r="E202" s="102"/>
      <c r="F202" s="110"/>
    </row>
    <row r="203" spans="1:6" ht="15" customHeight="1" x14ac:dyDescent="0.2">
      <c r="A203" s="58">
        <v>198</v>
      </c>
      <c r="B203" s="231" t="s">
        <v>820</v>
      </c>
      <c r="C203" s="89">
        <v>17.692599999999999</v>
      </c>
      <c r="D203" s="37"/>
      <c r="E203" s="102"/>
      <c r="F203" s="110"/>
    </row>
    <row r="204" spans="1:6" ht="15" customHeight="1" x14ac:dyDescent="0.2">
      <c r="A204" s="59">
        <v>199</v>
      </c>
      <c r="B204" s="231" t="s">
        <v>482</v>
      </c>
      <c r="C204" s="89">
        <v>17.671900000000001</v>
      </c>
      <c r="D204" s="37"/>
      <c r="E204" s="102"/>
      <c r="F204" s="110"/>
    </row>
    <row r="205" spans="1:6" ht="15" customHeight="1" x14ac:dyDescent="0.2">
      <c r="A205" s="59">
        <v>200</v>
      </c>
      <c r="B205" s="231" t="s">
        <v>414</v>
      </c>
      <c r="C205" s="89">
        <v>17.601700000000001</v>
      </c>
      <c r="D205" s="37"/>
      <c r="E205" s="102"/>
      <c r="F205" s="110"/>
    </row>
    <row r="206" spans="1:6" ht="15" customHeight="1" x14ac:dyDescent="0.2">
      <c r="A206" s="58">
        <v>201</v>
      </c>
      <c r="B206" s="231" t="s">
        <v>598</v>
      </c>
      <c r="C206" s="89">
        <v>17.5518</v>
      </c>
      <c r="D206" s="37"/>
      <c r="E206" s="102"/>
      <c r="F206" s="110"/>
    </row>
    <row r="207" spans="1:6" ht="15" customHeight="1" x14ac:dyDescent="0.2">
      <c r="A207" s="58">
        <v>202</v>
      </c>
      <c r="B207" s="231" t="s">
        <v>358</v>
      </c>
      <c r="C207" s="89">
        <v>17.485199999999999</v>
      </c>
      <c r="D207" s="37"/>
      <c r="E207" s="102"/>
      <c r="F207" s="110"/>
    </row>
    <row r="208" spans="1:6" ht="15" customHeight="1" x14ac:dyDescent="0.2">
      <c r="A208" s="59">
        <v>203</v>
      </c>
      <c r="B208" s="231" t="s">
        <v>632</v>
      </c>
      <c r="C208" s="89">
        <v>17.129300000000001</v>
      </c>
      <c r="D208" s="37"/>
      <c r="E208" s="102"/>
      <c r="F208" s="110"/>
    </row>
    <row r="209" spans="1:6" ht="15" customHeight="1" x14ac:dyDescent="0.2">
      <c r="A209" s="59">
        <v>204</v>
      </c>
      <c r="B209" s="231" t="s">
        <v>617</v>
      </c>
      <c r="C209" s="89">
        <v>17.0627</v>
      </c>
      <c r="D209" s="37"/>
      <c r="E209" s="102"/>
      <c r="F209" s="110"/>
    </row>
    <row r="210" spans="1:6" ht="15" customHeight="1" x14ac:dyDescent="0.2">
      <c r="A210" s="58">
        <v>205</v>
      </c>
      <c r="B210" s="231" t="s">
        <v>547</v>
      </c>
      <c r="C210" s="89">
        <v>16.579599999999999</v>
      </c>
      <c r="D210" s="37"/>
      <c r="E210" s="102"/>
      <c r="F210" s="110"/>
    </row>
    <row r="211" spans="1:6" ht="15" customHeight="1" x14ac:dyDescent="0.2">
      <c r="A211" s="58">
        <v>206</v>
      </c>
      <c r="B211" s="231" t="s">
        <v>586</v>
      </c>
      <c r="C211" s="89">
        <v>16.431099999999997</v>
      </c>
      <c r="D211" s="37"/>
      <c r="E211" s="102"/>
      <c r="F211" s="110"/>
    </row>
    <row r="212" spans="1:6" ht="15" customHeight="1" x14ac:dyDescent="0.2">
      <c r="A212" s="59">
        <v>207</v>
      </c>
      <c r="B212" s="231" t="s">
        <v>415</v>
      </c>
      <c r="C212" s="89">
        <v>16.1006</v>
      </c>
      <c r="D212" s="37"/>
      <c r="E212" s="102"/>
      <c r="F212" s="110"/>
    </row>
    <row r="213" spans="1:6" ht="15" customHeight="1" x14ac:dyDescent="0.2">
      <c r="A213" s="59">
        <v>208</v>
      </c>
      <c r="B213" s="231" t="s">
        <v>602</v>
      </c>
      <c r="C213" s="89">
        <v>16.037299999999998</v>
      </c>
      <c r="D213" s="37"/>
      <c r="E213" s="102"/>
      <c r="F213" s="110"/>
    </row>
    <row r="214" spans="1:6" ht="15" customHeight="1" x14ac:dyDescent="0.2">
      <c r="A214" s="58">
        <v>209</v>
      </c>
      <c r="B214" s="231" t="s">
        <v>651</v>
      </c>
      <c r="C214" s="89">
        <v>15.9937</v>
      </c>
      <c r="D214" s="37"/>
      <c r="E214" s="102"/>
      <c r="F214" s="110"/>
    </row>
    <row r="215" spans="1:6" ht="15" customHeight="1" x14ac:dyDescent="0.2">
      <c r="A215" s="58">
        <v>210</v>
      </c>
      <c r="B215" s="231" t="s">
        <v>585</v>
      </c>
      <c r="C215" s="89">
        <v>15.9673</v>
      </c>
      <c r="D215" s="37"/>
      <c r="E215" s="102"/>
      <c r="F215" s="110"/>
    </row>
    <row r="216" spans="1:6" ht="15" customHeight="1" x14ac:dyDescent="0.2">
      <c r="A216" s="59">
        <v>211</v>
      </c>
      <c r="B216" s="231" t="s">
        <v>411</v>
      </c>
      <c r="C216" s="89">
        <v>15.808299999999999</v>
      </c>
      <c r="D216" s="37"/>
      <c r="E216" s="102"/>
      <c r="F216" s="110"/>
    </row>
    <row r="217" spans="1:6" ht="15" customHeight="1" x14ac:dyDescent="0.2">
      <c r="A217" s="59">
        <v>212</v>
      </c>
      <c r="B217" s="231" t="s">
        <v>427</v>
      </c>
      <c r="C217" s="89">
        <v>15.400499999999999</v>
      </c>
      <c r="D217" s="37"/>
      <c r="E217" s="102"/>
      <c r="F217" s="110"/>
    </row>
    <row r="218" spans="1:6" ht="15" customHeight="1" x14ac:dyDescent="0.2">
      <c r="A218" s="58">
        <v>213</v>
      </c>
      <c r="B218" s="231" t="s">
        <v>481</v>
      </c>
      <c r="C218" s="89">
        <v>15.304600000000001</v>
      </c>
      <c r="D218" s="37"/>
      <c r="E218" s="102"/>
      <c r="F218" s="110"/>
    </row>
    <row r="219" spans="1:6" ht="15" customHeight="1" x14ac:dyDescent="0.2">
      <c r="A219" s="58">
        <v>214</v>
      </c>
      <c r="B219" s="231" t="s">
        <v>461</v>
      </c>
      <c r="C219" s="89">
        <v>15.248200000000001</v>
      </c>
      <c r="D219" s="37"/>
      <c r="E219" s="102"/>
      <c r="F219" s="110"/>
    </row>
    <row r="220" spans="1:6" ht="15" customHeight="1" x14ac:dyDescent="0.2">
      <c r="A220" s="59">
        <v>215</v>
      </c>
      <c r="B220" s="231" t="s">
        <v>643</v>
      </c>
      <c r="C220" s="89">
        <v>15.105700000000001</v>
      </c>
      <c r="D220" s="37"/>
      <c r="E220" s="102"/>
      <c r="F220" s="110"/>
    </row>
    <row r="221" spans="1:6" ht="15" customHeight="1" x14ac:dyDescent="0.2">
      <c r="A221" s="59">
        <v>216</v>
      </c>
      <c r="B221" s="231" t="s">
        <v>664</v>
      </c>
      <c r="C221" s="89">
        <v>15.0245</v>
      </c>
      <c r="D221" s="37"/>
      <c r="E221" s="102"/>
      <c r="F221" s="110"/>
    </row>
    <row r="222" spans="1:6" ht="15" customHeight="1" x14ac:dyDescent="0.2">
      <c r="A222" s="58">
        <v>217</v>
      </c>
      <c r="B222" s="231" t="s">
        <v>571</v>
      </c>
      <c r="C222" s="89">
        <v>14.9526</v>
      </c>
      <c r="D222" s="37"/>
      <c r="E222" s="102"/>
      <c r="F222" s="110"/>
    </row>
    <row r="223" spans="1:6" ht="15" customHeight="1" x14ac:dyDescent="0.2">
      <c r="A223" s="58">
        <v>218</v>
      </c>
      <c r="B223" s="231" t="s">
        <v>355</v>
      </c>
      <c r="C223" s="89">
        <v>14.8627</v>
      </c>
      <c r="D223" s="37"/>
      <c r="E223" s="102"/>
      <c r="F223" s="110"/>
    </row>
    <row r="224" spans="1:6" ht="15" customHeight="1" x14ac:dyDescent="0.2">
      <c r="A224" s="59">
        <v>219</v>
      </c>
      <c r="B224" s="231" t="s">
        <v>452</v>
      </c>
      <c r="C224" s="89">
        <v>14.7523</v>
      </c>
      <c r="D224" s="37"/>
      <c r="E224" s="102"/>
      <c r="F224" s="110"/>
    </row>
    <row r="225" spans="1:6" ht="15" customHeight="1" x14ac:dyDescent="0.2">
      <c r="A225" s="59">
        <v>220</v>
      </c>
      <c r="B225" s="231" t="s">
        <v>381</v>
      </c>
      <c r="C225" s="89">
        <v>14.5654</v>
      </c>
      <c r="D225" s="37"/>
      <c r="E225" s="102"/>
      <c r="F225" s="110"/>
    </row>
    <row r="226" spans="1:6" ht="15" customHeight="1" x14ac:dyDescent="0.2">
      <c r="A226" s="58">
        <v>221</v>
      </c>
      <c r="B226" s="231" t="s">
        <v>616</v>
      </c>
      <c r="C226" s="89">
        <v>14.5261</v>
      </c>
      <c r="D226" s="37"/>
      <c r="E226" s="102"/>
      <c r="F226" s="110"/>
    </row>
    <row r="227" spans="1:6" ht="15" customHeight="1" x14ac:dyDescent="0.2">
      <c r="A227" s="58">
        <v>222</v>
      </c>
      <c r="B227" s="231" t="s">
        <v>420</v>
      </c>
      <c r="C227" s="89">
        <v>14.184700000000001</v>
      </c>
      <c r="D227" s="37"/>
      <c r="E227" s="102"/>
      <c r="F227" s="110"/>
    </row>
    <row r="228" spans="1:6" ht="15" customHeight="1" x14ac:dyDescent="0.2">
      <c r="A228" s="59">
        <v>223</v>
      </c>
      <c r="B228" s="231" t="s">
        <v>371</v>
      </c>
      <c r="C228" s="89">
        <v>14.076600000000001</v>
      </c>
      <c r="D228" s="37"/>
      <c r="E228" s="102"/>
      <c r="F228" s="110"/>
    </row>
    <row r="229" spans="1:6" ht="15" customHeight="1" x14ac:dyDescent="0.2">
      <c r="A229" s="59">
        <v>224</v>
      </c>
      <c r="B229" s="231" t="s">
        <v>511</v>
      </c>
      <c r="C229" s="89">
        <v>14.0235</v>
      </c>
      <c r="D229" s="37"/>
      <c r="E229" s="102"/>
      <c r="F229" s="110"/>
    </row>
    <row r="230" spans="1:6" ht="15" customHeight="1" x14ac:dyDescent="0.2">
      <c r="A230" s="58">
        <v>225</v>
      </c>
      <c r="B230" s="231" t="s">
        <v>321</v>
      </c>
      <c r="C230" s="89">
        <v>14.0183</v>
      </c>
      <c r="D230" s="37"/>
      <c r="E230" s="102"/>
      <c r="F230" s="110"/>
    </row>
    <row r="231" spans="1:6" ht="15" customHeight="1" x14ac:dyDescent="0.2">
      <c r="A231" s="58">
        <v>226</v>
      </c>
      <c r="B231" s="231" t="s">
        <v>314</v>
      </c>
      <c r="C231" s="89">
        <v>14.016</v>
      </c>
      <c r="D231" s="37"/>
      <c r="E231" s="102"/>
      <c r="F231" s="110"/>
    </row>
    <row r="232" spans="1:6" ht="15" customHeight="1" x14ac:dyDescent="0.2">
      <c r="A232" s="59">
        <v>227</v>
      </c>
      <c r="B232" s="231" t="s">
        <v>593</v>
      </c>
      <c r="C232" s="89">
        <v>14.013299999999999</v>
      </c>
      <c r="D232" s="37"/>
      <c r="E232" s="102"/>
      <c r="F232" s="110"/>
    </row>
    <row r="233" spans="1:6" ht="15" customHeight="1" x14ac:dyDescent="0.2">
      <c r="A233" s="59">
        <v>228</v>
      </c>
      <c r="B233" s="231" t="s">
        <v>401</v>
      </c>
      <c r="C233" s="89">
        <v>13.854100000000001</v>
      </c>
      <c r="D233" s="37"/>
      <c r="E233" s="102"/>
      <c r="F233" s="110"/>
    </row>
    <row r="234" spans="1:6" ht="15" customHeight="1" x14ac:dyDescent="0.2">
      <c r="A234" s="58">
        <v>229</v>
      </c>
      <c r="B234" s="231" t="s">
        <v>435</v>
      </c>
      <c r="C234" s="89">
        <v>13.816800000000001</v>
      </c>
      <c r="D234" s="37"/>
      <c r="E234" s="102"/>
      <c r="F234" s="110"/>
    </row>
    <row r="235" spans="1:6" ht="15" customHeight="1" x14ac:dyDescent="0.2">
      <c r="A235" s="58">
        <v>230</v>
      </c>
      <c r="B235" s="231" t="s">
        <v>553</v>
      </c>
      <c r="C235" s="89">
        <v>13.7957</v>
      </c>
      <c r="D235" s="37"/>
      <c r="E235" s="102"/>
      <c r="F235" s="110"/>
    </row>
    <row r="236" spans="1:6" ht="15" customHeight="1" x14ac:dyDescent="0.2">
      <c r="A236" s="59">
        <v>231</v>
      </c>
      <c r="B236" s="231" t="s">
        <v>429</v>
      </c>
      <c r="C236" s="89">
        <v>13.7004</v>
      </c>
      <c r="D236" s="37"/>
      <c r="E236" s="102"/>
      <c r="F236" s="110"/>
    </row>
    <row r="237" spans="1:6" ht="15" customHeight="1" x14ac:dyDescent="0.2">
      <c r="A237" s="59">
        <v>232</v>
      </c>
      <c r="B237" s="231" t="s">
        <v>319</v>
      </c>
      <c r="C237" s="89">
        <v>13.645299999999999</v>
      </c>
      <c r="D237" s="37"/>
      <c r="E237" s="102"/>
      <c r="F237" s="110"/>
    </row>
    <row r="238" spans="1:6" ht="15" customHeight="1" x14ac:dyDescent="0.2">
      <c r="A238" s="58">
        <v>233</v>
      </c>
      <c r="B238" s="231" t="s">
        <v>588</v>
      </c>
      <c r="C238" s="89">
        <v>13.2479</v>
      </c>
      <c r="D238" s="37"/>
      <c r="E238" s="102"/>
      <c r="F238" s="110"/>
    </row>
    <row r="239" spans="1:6" ht="15" customHeight="1" x14ac:dyDescent="0.2">
      <c r="A239" s="58">
        <v>234</v>
      </c>
      <c r="B239" s="231" t="s">
        <v>364</v>
      </c>
      <c r="C239" s="89">
        <v>12.742100000000001</v>
      </c>
      <c r="D239" s="37"/>
      <c r="E239" s="102"/>
      <c r="F239" s="110"/>
    </row>
    <row r="240" spans="1:6" ht="15" customHeight="1" x14ac:dyDescent="0.2">
      <c r="A240" s="59">
        <v>235</v>
      </c>
      <c r="B240" s="231" t="s">
        <v>343</v>
      </c>
      <c r="C240" s="89">
        <v>12.719700000000001</v>
      </c>
      <c r="D240" s="37"/>
      <c r="E240" s="102"/>
      <c r="F240" s="110"/>
    </row>
    <row r="241" spans="1:6" ht="15" customHeight="1" x14ac:dyDescent="0.2">
      <c r="A241" s="59">
        <v>236</v>
      </c>
      <c r="B241" s="231" t="s">
        <v>372</v>
      </c>
      <c r="C241" s="89">
        <v>12.6243</v>
      </c>
      <c r="D241" s="37"/>
      <c r="E241" s="102"/>
      <c r="F241" s="110"/>
    </row>
    <row r="242" spans="1:6" ht="15" customHeight="1" x14ac:dyDescent="0.2">
      <c r="A242" s="58">
        <v>237</v>
      </c>
      <c r="B242" s="231" t="s">
        <v>349</v>
      </c>
      <c r="C242" s="89">
        <v>12.6008</v>
      </c>
      <c r="D242" s="37"/>
      <c r="E242" s="102"/>
      <c r="F242" s="110"/>
    </row>
    <row r="243" spans="1:6" ht="15" customHeight="1" x14ac:dyDescent="0.2">
      <c r="A243" s="58">
        <v>238</v>
      </c>
      <c r="B243" s="231" t="s">
        <v>336</v>
      </c>
      <c r="C243" s="89">
        <v>12.539899999999999</v>
      </c>
      <c r="D243" s="37"/>
      <c r="E243" s="102"/>
      <c r="F243" s="110"/>
    </row>
    <row r="244" spans="1:6" ht="15" customHeight="1" x14ac:dyDescent="0.2">
      <c r="A244" s="59">
        <v>239</v>
      </c>
      <c r="B244" s="231" t="s">
        <v>483</v>
      </c>
      <c r="C244" s="89">
        <v>12.481200000000001</v>
      </c>
      <c r="D244" s="37"/>
      <c r="E244" s="102"/>
      <c r="F244" s="110"/>
    </row>
    <row r="245" spans="1:6" ht="15" customHeight="1" x14ac:dyDescent="0.2">
      <c r="A245" s="59">
        <v>240</v>
      </c>
      <c r="B245" s="231" t="s">
        <v>652</v>
      </c>
      <c r="C245" s="89">
        <v>12.418700000000001</v>
      </c>
      <c r="D245" s="37"/>
      <c r="E245" s="102"/>
      <c r="F245" s="110"/>
    </row>
    <row r="246" spans="1:6" ht="15" customHeight="1" x14ac:dyDescent="0.2">
      <c r="A246" s="58">
        <v>241</v>
      </c>
      <c r="B246" s="231" t="s">
        <v>642</v>
      </c>
      <c r="C246" s="89">
        <v>12.391</v>
      </c>
      <c r="D246" s="37"/>
      <c r="E246" s="102"/>
      <c r="F246" s="110"/>
    </row>
    <row r="247" spans="1:6" ht="15" customHeight="1" x14ac:dyDescent="0.2">
      <c r="A247" s="58">
        <v>242</v>
      </c>
      <c r="B247" s="231" t="s">
        <v>330</v>
      </c>
      <c r="C247" s="89">
        <v>12.245899999999999</v>
      </c>
      <c r="D247" s="37"/>
      <c r="E247" s="102"/>
      <c r="F247" s="110"/>
    </row>
    <row r="248" spans="1:6" ht="15" customHeight="1" x14ac:dyDescent="0.2">
      <c r="A248" s="59">
        <v>243</v>
      </c>
      <c r="B248" s="231" t="s">
        <v>540</v>
      </c>
      <c r="C248" s="89">
        <v>12.146100000000001</v>
      </c>
      <c r="D248" s="37"/>
      <c r="E248" s="102"/>
      <c r="F248" s="110"/>
    </row>
    <row r="249" spans="1:6" ht="15" customHeight="1" x14ac:dyDescent="0.2">
      <c r="A249" s="59">
        <v>244</v>
      </c>
      <c r="B249" s="231" t="s">
        <v>644</v>
      </c>
      <c r="C249" s="89">
        <v>11.775600000000001</v>
      </c>
      <c r="D249" s="37"/>
      <c r="E249" s="102"/>
      <c r="F249" s="110"/>
    </row>
    <row r="250" spans="1:6" ht="15" customHeight="1" x14ac:dyDescent="0.2">
      <c r="A250" s="58">
        <v>245</v>
      </c>
      <c r="B250" s="231" t="s">
        <v>374</v>
      </c>
      <c r="C250" s="89">
        <v>11.6143</v>
      </c>
      <c r="D250" s="37"/>
      <c r="E250" s="102"/>
      <c r="F250" s="110"/>
    </row>
    <row r="251" spans="1:6" ht="15" customHeight="1" x14ac:dyDescent="0.2">
      <c r="A251" s="58">
        <v>246</v>
      </c>
      <c r="B251" s="231" t="s">
        <v>410</v>
      </c>
      <c r="C251" s="89">
        <v>11.5533</v>
      </c>
      <c r="D251" s="37"/>
      <c r="E251" s="102"/>
      <c r="F251" s="110"/>
    </row>
    <row r="252" spans="1:6" ht="15" customHeight="1" x14ac:dyDescent="0.2">
      <c r="A252" s="59">
        <v>247</v>
      </c>
      <c r="B252" s="231" t="s">
        <v>550</v>
      </c>
      <c r="C252" s="89">
        <v>11.395300000000001</v>
      </c>
      <c r="D252" s="37"/>
      <c r="E252" s="102"/>
      <c r="F252" s="110"/>
    </row>
    <row r="253" spans="1:6" ht="15" customHeight="1" x14ac:dyDescent="0.2">
      <c r="A253" s="59">
        <v>248</v>
      </c>
      <c r="B253" s="231" t="s">
        <v>638</v>
      </c>
      <c r="C253" s="89">
        <v>11.2935</v>
      </c>
      <c r="D253" s="37"/>
      <c r="E253" s="102"/>
      <c r="F253" s="110"/>
    </row>
    <row r="254" spans="1:6" ht="15" customHeight="1" x14ac:dyDescent="0.2">
      <c r="A254" s="58">
        <v>249</v>
      </c>
      <c r="B254" s="231" t="s">
        <v>508</v>
      </c>
      <c r="C254" s="89">
        <v>10.901</v>
      </c>
      <c r="D254" s="37"/>
      <c r="E254" s="102"/>
      <c r="F254" s="110"/>
    </row>
    <row r="255" spans="1:6" ht="15" customHeight="1" x14ac:dyDescent="0.2">
      <c r="A255" s="58">
        <v>250</v>
      </c>
      <c r="B255" s="231" t="s">
        <v>556</v>
      </c>
      <c r="C255" s="89">
        <v>10.873200000000001</v>
      </c>
      <c r="D255" s="37"/>
      <c r="E255" s="102"/>
      <c r="F255" s="110"/>
    </row>
    <row r="256" spans="1:6" ht="15" customHeight="1" x14ac:dyDescent="0.2">
      <c r="A256" s="59">
        <v>251</v>
      </c>
      <c r="B256" s="231" t="s">
        <v>491</v>
      </c>
      <c r="C256" s="89">
        <v>10.751100000000001</v>
      </c>
      <c r="D256" s="37"/>
      <c r="E256" s="102"/>
      <c r="F256" s="110"/>
    </row>
    <row r="257" spans="1:6" ht="15" customHeight="1" x14ac:dyDescent="0.2">
      <c r="A257" s="59">
        <v>252</v>
      </c>
      <c r="B257" s="231" t="s">
        <v>625</v>
      </c>
      <c r="C257" s="89">
        <v>10.703299999999999</v>
      </c>
      <c r="D257" s="37"/>
      <c r="E257" s="102"/>
      <c r="F257" s="110"/>
    </row>
    <row r="258" spans="1:6" ht="15" customHeight="1" x14ac:dyDescent="0.2">
      <c r="A258" s="58">
        <v>253</v>
      </c>
      <c r="B258" s="231" t="s">
        <v>618</v>
      </c>
      <c r="C258" s="89">
        <v>10.6767</v>
      </c>
      <c r="D258" s="37"/>
      <c r="E258" s="102"/>
      <c r="F258" s="110"/>
    </row>
    <row r="259" spans="1:6" ht="15" customHeight="1" x14ac:dyDescent="0.2">
      <c r="A259" s="58">
        <v>254</v>
      </c>
      <c r="B259" s="231" t="s">
        <v>668</v>
      </c>
      <c r="C259" s="89">
        <v>10.625299999999999</v>
      </c>
      <c r="D259" s="37"/>
      <c r="E259" s="102"/>
      <c r="F259" s="110"/>
    </row>
    <row r="260" spans="1:6" ht="15" customHeight="1" x14ac:dyDescent="0.2">
      <c r="A260" s="59">
        <v>255</v>
      </c>
      <c r="B260" s="231" t="s">
        <v>379</v>
      </c>
      <c r="C260" s="89">
        <v>10.6212</v>
      </c>
      <c r="D260" s="37"/>
      <c r="E260" s="102"/>
      <c r="F260" s="110"/>
    </row>
    <row r="261" spans="1:6" ht="15" customHeight="1" x14ac:dyDescent="0.2">
      <c r="A261" s="59">
        <v>256</v>
      </c>
      <c r="B261" s="231" t="s">
        <v>322</v>
      </c>
      <c r="C261" s="89">
        <v>10.4817</v>
      </c>
      <c r="D261" s="37"/>
      <c r="E261" s="102"/>
      <c r="F261" s="110"/>
    </row>
    <row r="262" spans="1:6" ht="15" customHeight="1" x14ac:dyDescent="0.2">
      <c r="A262" s="58">
        <v>257</v>
      </c>
      <c r="B262" s="231" t="s">
        <v>445</v>
      </c>
      <c r="C262" s="89">
        <v>10.4376</v>
      </c>
      <c r="D262" s="37"/>
      <c r="E262" s="102"/>
      <c r="F262" s="110"/>
    </row>
    <row r="263" spans="1:6" ht="15" customHeight="1" x14ac:dyDescent="0.2">
      <c r="A263" s="58">
        <v>258</v>
      </c>
      <c r="B263" s="231" t="s">
        <v>337</v>
      </c>
      <c r="C263" s="89">
        <v>10.400399999999999</v>
      </c>
      <c r="D263" s="37"/>
      <c r="E263" s="102"/>
      <c r="F263" s="110"/>
    </row>
    <row r="264" spans="1:6" ht="15" customHeight="1" x14ac:dyDescent="0.2">
      <c r="A264" s="59">
        <v>259</v>
      </c>
      <c r="B264" s="231" t="s">
        <v>430</v>
      </c>
      <c r="C264" s="89">
        <v>10.392299999999999</v>
      </c>
      <c r="D264" s="37"/>
      <c r="E264" s="102"/>
      <c r="F264" s="110"/>
    </row>
    <row r="265" spans="1:6" ht="15" customHeight="1" x14ac:dyDescent="0.2">
      <c r="A265" s="59">
        <v>260</v>
      </c>
      <c r="B265" s="231" t="s">
        <v>339</v>
      </c>
      <c r="C265" s="89">
        <v>10.3504</v>
      </c>
      <c r="D265" s="37"/>
      <c r="E265" s="102"/>
      <c r="F265" s="110"/>
    </row>
    <row r="266" spans="1:6" ht="15" customHeight="1" x14ac:dyDescent="0.2">
      <c r="A266" s="58">
        <v>261</v>
      </c>
      <c r="B266" s="231" t="s">
        <v>512</v>
      </c>
      <c r="C266" s="89">
        <v>10.2728</v>
      </c>
      <c r="D266" s="37"/>
      <c r="E266" s="102"/>
      <c r="F266" s="110"/>
    </row>
    <row r="267" spans="1:6" ht="15" customHeight="1" x14ac:dyDescent="0.2">
      <c r="A267" s="58">
        <v>262</v>
      </c>
      <c r="B267" s="231" t="s">
        <v>464</v>
      </c>
      <c r="C267" s="89">
        <v>10.229799999999999</v>
      </c>
      <c r="D267" s="37"/>
      <c r="E267" s="102"/>
      <c r="F267" s="110"/>
    </row>
    <row r="268" spans="1:6" ht="15" customHeight="1" x14ac:dyDescent="0.2">
      <c r="A268" s="59">
        <v>263</v>
      </c>
      <c r="B268" s="231" t="s">
        <v>425</v>
      </c>
      <c r="C268" s="89">
        <v>10.2294</v>
      </c>
      <c r="D268" s="37"/>
      <c r="E268" s="102"/>
      <c r="F268" s="110"/>
    </row>
    <row r="269" spans="1:6" ht="15" customHeight="1" x14ac:dyDescent="0.2">
      <c r="A269" s="59">
        <v>264</v>
      </c>
      <c r="B269" s="231" t="s">
        <v>351</v>
      </c>
      <c r="C269" s="89">
        <v>10.137499999999999</v>
      </c>
      <c r="D269" s="37"/>
      <c r="E269" s="102"/>
      <c r="F269" s="110"/>
    </row>
    <row r="270" spans="1:6" ht="15" customHeight="1" x14ac:dyDescent="0.2">
      <c r="A270" s="58">
        <v>265</v>
      </c>
      <c r="B270" s="231" t="s">
        <v>821</v>
      </c>
      <c r="C270" s="89">
        <v>10.1244</v>
      </c>
      <c r="D270" s="37"/>
      <c r="E270" s="102"/>
      <c r="F270" s="110"/>
    </row>
    <row r="271" spans="1:6" ht="15" customHeight="1" x14ac:dyDescent="0.2">
      <c r="A271" s="58">
        <v>266</v>
      </c>
      <c r="B271" s="231" t="s">
        <v>655</v>
      </c>
      <c r="C271" s="89">
        <v>10.06</v>
      </c>
      <c r="D271" s="37"/>
      <c r="E271" s="102"/>
      <c r="F271" s="110"/>
    </row>
    <row r="272" spans="1:6" ht="15" customHeight="1" x14ac:dyDescent="0.2">
      <c r="A272" s="59">
        <v>267</v>
      </c>
      <c r="B272" s="231" t="s">
        <v>613</v>
      </c>
      <c r="C272" s="89">
        <v>10.023399999999999</v>
      </c>
      <c r="D272" s="37"/>
      <c r="E272" s="102"/>
      <c r="F272" s="110"/>
    </row>
    <row r="273" spans="1:6" ht="15" customHeight="1" x14ac:dyDescent="0.2">
      <c r="A273" s="59">
        <v>268</v>
      </c>
      <c r="B273" s="231" t="s">
        <v>338</v>
      </c>
      <c r="C273" s="89">
        <v>9.7827999999999999</v>
      </c>
      <c r="D273" s="37"/>
      <c r="E273" s="102"/>
      <c r="F273" s="110"/>
    </row>
    <row r="274" spans="1:6" ht="15" customHeight="1" x14ac:dyDescent="0.2">
      <c r="A274" s="58">
        <v>269</v>
      </c>
      <c r="B274" s="231" t="s">
        <v>453</v>
      </c>
      <c r="C274" s="89">
        <v>9.7397000000000009</v>
      </c>
      <c r="D274" s="37"/>
      <c r="E274" s="102"/>
      <c r="F274" s="110"/>
    </row>
    <row r="275" spans="1:6" ht="15" customHeight="1" x14ac:dyDescent="0.2">
      <c r="A275" s="58">
        <v>270</v>
      </c>
      <c r="B275" s="231" t="s">
        <v>477</v>
      </c>
      <c r="C275" s="89">
        <v>9.6897000000000002</v>
      </c>
      <c r="D275" s="37"/>
      <c r="E275" s="102"/>
      <c r="F275" s="110"/>
    </row>
    <row r="276" spans="1:6" ht="15" customHeight="1" x14ac:dyDescent="0.2">
      <c r="A276" s="59">
        <v>271</v>
      </c>
      <c r="B276" s="231" t="s">
        <v>382</v>
      </c>
      <c r="C276" s="89">
        <v>9.5811000000000011</v>
      </c>
      <c r="D276" s="37"/>
      <c r="E276" s="102"/>
      <c r="F276" s="110"/>
    </row>
    <row r="277" spans="1:6" ht="15" customHeight="1" x14ac:dyDescent="0.2">
      <c r="A277" s="59">
        <v>272</v>
      </c>
      <c r="B277" s="231" t="s">
        <v>458</v>
      </c>
      <c r="C277" s="89">
        <v>9.5727000000000011</v>
      </c>
      <c r="D277" s="37"/>
      <c r="E277" s="102"/>
      <c r="F277" s="110"/>
    </row>
    <row r="278" spans="1:6" ht="15" customHeight="1" x14ac:dyDescent="0.2">
      <c r="A278" s="58">
        <v>273</v>
      </c>
      <c r="B278" s="231" t="s">
        <v>623</v>
      </c>
      <c r="C278" s="89">
        <v>9.4748999999999999</v>
      </c>
      <c r="D278" s="37"/>
      <c r="E278" s="102"/>
      <c r="F278" s="110"/>
    </row>
    <row r="279" spans="1:6" ht="15" customHeight="1" x14ac:dyDescent="0.2">
      <c r="A279" s="58">
        <v>274</v>
      </c>
      <c r="B279" s="231" t="s">
        <v>548</v>
      </c>
      <c r="C279" s="89">
        <v>9.2591999999999999</v>
      </c>
      <c r="D279" s="37"/>
      <c r="E279" s="102"/>
      <c r="F279" s="110"/>
    </row>
    <row r="280" spans="1:6" ht="15" customHeight="1" x14ac:dyDescent="0.2">
      <c r="A280" s="59">
        <v>275</v>
      </c>
      <c r="B280" s="231" t="s">
        <v>421</v>
      </c>
      <c r="C280" s="89">
        <v>9.0621000000000009</v>
      </c>
      <c r="D280" s="37"/>
      <c r="E280" s="102"/>
      <c r="F280" s="110"/>
    </row>
    <row r="281" spans="1:6" ht="15" customHeight="1" x14ac:dyDescent="0.2">
      <c r="A281" s="59">
        <v>276</v>
      </c>
      <c r="B281" s="231" t="s">
        <v>522</v>
      </c>
      <c r="C281" s="89">
        <v>9.0296000000000003</v>
      </c>
      <c r="D281" s="37"/>
      <c r="E281" s="102"/>
      <c r="F281" s="110"/>
    </row>
    <row r="282" spans="1:6" ht="15" customHeight="1" x14ac:dyDescent="0.2">
      <c r="A282" s="58">
        <v>277</v>
      </c>
      <c r="B282" s="231" t="s">
        <v>560</v>
      </c>
      <c r="C282" s="89">
        <v>8.969100000000001</v>
      </c>
      <c r="D282" s="37"/>
      <c r="E282" s="102"/>
      <c r="F282" s="110"/>
    </row>
    <row r="283" spans="1:6" ht="15" customHeight="1" x14ac:dyDescent="0.2">
      <c r="A283" s="58">
        <v>278</v>
      </c>
      <c r="B283" s="231" t="s">
        <v>404</v>
      </c>
      <c r="C283" s="89">
        <v>8.8722999999999992</v>
      </c>
      <c r="D283" s="37"/>
      <c r="E283" s="102"/>
      <c r="F283" s="110"/>
    </row>
    <row r="284" spans="1:6" ht="15" customHeight="1" x14ac:dyDescent="0.2">
      <c r="A284" s="59">
        <v>279</v>
      </c>
      <c r="B284" s="231" t="s">
        <v>520</v>
      </c>
      <c r="C284" s="89">
        <v>8.6433999999999997</v>
      </c>
      <c r="D284" s="37"/>
      <c r="E284" s="102"/>
      <c r="F284" s="110"/>
    </row>
    <row r="285" spans="1:6" ht="15" customHeight="1" x14ac:dyDescent="0.2">
      <c r="A285" s="59">
        <v>280</v>
      </c>
      <c r="B285" s="231" t="s">
        <v>368</v>
      </c>
      <c r="C285" s="89">
        <v>8.6122000000000014</v>
      </c>
      <c r="D285" s="37"/>
      <c r="E285" s="102"/>
      <c r="F285" s="110"/>
    </row>
    <row r="286" spans="1:6" ht="15" customHeight="1" x14ac:dyDescent="0.2">
      <c r="A286" s="58">
        <v>281</v>
      </c>
      <c r="B286" s="231" t="s">
        <v>657</v>
      </c>
      <c r="C286" s="89">
        <v>8.5728999999999989</v>
      </c>
      <c r="D286" s="37"/>
      <c r="E286" s="102"/>
      <c r="F286" s="110"/>
    </row>
    <row r="287" spans="1:6" ht="15" customHeight="1" x14ac:dyDescent="0.2">
      <c r="A287" s="58">
        <v>282</v>
      </c>
      <c r="B287" s="231" t="s">
        <v>660</v>
      </c>
      <c r="C287" s="89">
        <v>8.5428999999999995</v>
      </c>
      <c r="D287" s="37"/>
      <c r="E287" s="102"/>
      <c r="F287" s="110"/>
    </row>
    <row r="288" spans="1:6" ht="15" customHeight="1" x14ac:dyDescent="0.2">
      <c r="A288" s="59">
        <v>283</v>
      </c>
      <c r="B288" s="231" t="s">
        <v>441</v>
      </c>
      <c r="C288" s="89">
        <v>8.5190000000000001</v>
      </c>
      <c r="D288" s="37"/>
      <c r="E288" s="102"/>
      <c r="F288" s="110"/>
    </row>
    <row r="289" spans="1:6" ht="15" customHeight="1" x14ac:dyDescent="0.2">
      <c r="A289" s="59">
        <v>284</v>
      </c>
      <c r="B289" s="231" t="s">
        <v>448</v>
      </c>
      <c r="C289" s="89">
        <v>8.5112999999999985</v>
      </c>
      <c r="D289" s="37"/>
      <c r="E289" s="102"/>
      <c r="F289" s="110"/>
    </row>
    <row r="290" spans="1:6" ht="15" customHeight="1" x14ac:dyDescent="0.2">
      <c r="A290" s="58">
        <v>285</v>
      </c>
      <c r="B290" s="231" t="s">
        <v>577</v>
      </c>
      <c r="C290" s="89">
        <v>8.4632999999999985</v>
      </c>
      <c r="D290" s="37"/>
      <c r="E290" s="102"/>
      <c r="F290" s="110"/>
    </row>
    <row r="291" spans="1:6" ht="15" customHeight="1" x14ac:dyDescent="0.2">
      <c r="A291" s="58">
        <v>286</v>
      </c>
      <c r="B291" s="231" t="s">
        <v>495</v>
      </c>
      <c r="C291" s="89">
        <v>8.4528999999999996</v>
      </c>
      <c r="D291" s="37"/>
      <c r="E291" s="102"/>
      <c r="F291" s="110"/>
    </row>
    <row r="292" spans="1:6" ht="15" customHeight="1" x14ac:dyDescent="0.2">
      <c r="A292" s="59">
        <v>287</v>
      </c>
      <c r="B292" s="231" t="s">
        <v>476</v>
      </c>
      <c r="C292" s="89">
        <v>8.4383999999999997</v>
      </c>
      <c r="D292" s="37"/>
      <c r="E292" s="102"/>
      <c r="F292" s="110"/>
    </row>
    <row r="293" spans="1:6" ht="15" customHeight="1" x14ac:dyDescent="0.2">
      <c r="A293" s="59">
        <v>288</v>
      </c>
      <c r="B293" s="231" t="s">
        <v>596</v>
      </c>
      <c r="C293" s="89">
        <v>8.366200000000001</v>
      </c>
      <c r="D293" s="37"/>
      <c r="E293" s="102"/>
      <c r="F293" s="110"/>
    </row>
    <row r="294" spans="1:6" ht="15" customHeight="1" x14ac:dyDescent="0.2">
      <c r="A294" s="58">
        <v>289</v>
      </c>
      <c r="B294" s="231" t="s">
        <v>534</v>
      </c>
      <c r="C294" s="89">
        <v>8.1701999999999995</v>
      </c>
      <c r="D294" s="37"/>
      <c r="E294" s="102"/>
      <c r="F294" s="110"/>
    </row>
    <row r="295" spans="1:6" ht="15" customHeight="1" x14ac:dyDescent="0.2">
      <c r="A295" s="58">
        <v>290</v>
      </c>
      <c r="B295" s="231" t="s">
        <v>531</v>
      </c>
      <c r="C295" s="89">
        <v>8.1217000000000006</v>
      </c>
      <c r="D295" s="37"/>
      <c r="E295" s="102"/>
      <c r="F295" s="110"/>
    </row>
    <row r="296" spans="1:6" ht="15" customHeight="1" x14ac:dyDescent="0.2">
      <c r="A296" s="59">
        <v>291</v>
      </c>
      <c r="B296" s="231" t="s">
        <v>390</v>
      </c>
      <c r="C296" s="89">
        <v>7.7791999999999994</v>
      </c>
      <c r="D296" s="37"/>
      <c r="E296" s="102"/>
      <c r="F296" s="110"/>
    </row>
    <row r="297" spans="1:6" ht="15" customHeight="1" x14ac:dyDescent="0.2">
      <c r="A297" s="59">
        <v>292</v>
      </c>
      <c r="B297" s="231" t="s">
        <v>488</v>
      </c>
      <c r="C297" s="89">
        <v>7.7683</v>
      </c>
      <c r="D297" s="37"/>
      <c r="E297" s="102"/>
      <c r="F297" s="110"/>
    </row>
    <row r="298" spans="1:6" ht="15" customHeight="1" x14ac:dyDescent="0.2">
      <c r="A298" s="58">
        <v>293</v>
      </c>
      <c r="B298" s="231" t="s">
        <v>474</v>
      </c>
      <c r="C298" s="89">
        <v>7.7024999999999997</v>
      </c>
      <c r="D298" s="37"/>
      <c r="E298" s="102"/>
      <c r="F298" s="110"/>
    </row>
    <row r="299" spans="1:6" ht="15" customHeight="1" x14ac:dyDescent="0.2">
      <c r="A299" s="58">
        <v>294</v>
      </c>
      <c r="B299" s="231" t="s">
        <v>305</v>
      </c>
      <c r="C299" s="89">
        <v>7.7012</v>
      </c>
      <c r="D299" s="37"/>
      <c r="E299" s="102"/>
      <c r="F299" s="110"/>
    </row>
    <row r="300" spans="1:6" ht="15" customHeight="1" x14ac:dyDescent="0.2">
      <c r="A300" s="59">
        <v>295</v>
      </c>
      <c r="B300" s="231" t="s">
        <v>341</v>
      </c>
      <c r="C300" s="89">
        <v>7.6473999999999993</v>
      </c>
      <c r="D300" s="37"/>
      <c r="E300" s="102"/>
      <c r="F300" s="110"/>
    </row>
    <row r="301" spans="1:6" ht="15" customHeight="1" x14ac:dyDescent="0.2">
      <c r="A301" s="59">
        <v>296</v>
      </c>
      <c r="B301" s="231" t="s">
        <v>654</v>
      </c>
      <c r="C301" s="89">
        <v>7.6116000000000001</v>
      </c>
      <c r="D301" s="37"/>
      <c r="E301" s="102"/>
      <c r="F301" s="110"/>
    </row>
    <row r="302" spans="1:6" ht="15" customHeight="1" x14ac:dyDescent="0.2">
      <c r="A302" s="58">
        <v>297</v>
      </c>
      <c r="B302" s="231" t="s">
        <v>462</v>
      </c>
      <c r="C302" s="89">
        <v>7.6008000000000004</v>
      </c>
      <c r="D302" s="37"/>
      <c r="E302" s="102"/>
      <c r="F302" s="110"/>
    </row>
    <row r="303" spans="1:6" ht="15" customHeight="1" x14ac:dyDescent="0.2">
      <c r="A303" s="58">
        <v>298</v>
      </c>
      <c r="B303" s="231" t="s">
        <v>672</v>
      </c>
      <c r="C303" s="89">
        <v>7.5904999999999996</v>
      </c>
      <c r="D303" s="37"/>
      <c r="E303" s="102"/>
      <c r="F303" s="110"/>
    </row>
    <row r="304" spans="1:6" ht="15" customHeight="1" x14ac:dyDescent="0.2">
      <c r="A304" s="59">
        <v>299</v>
      </c>
      <c r="B304" s="231" t="s">
        <v>344</v>
      </c>
      <c r="C304" s="89">
        <v>7.5682999999999998</v>
      </c>
      <c r="D304" s="37"/>
      <c r="E304" s="102"/>
      <c r="F304" s="110"/>
    </row>
    <row r="305" spans="1:6" ht="15" customHeight="1" x14ac:dyDescent="0.2">
      <c r="A305" s="59">
        <v>300</v>
      </c>
      <c r="B305" s="231" t="s">
        <v>342</v>
      </c>
      <c r="C305" s="89">
        <v>7.5537000000000001</v>
      </c>
      <c r="D305" s="37"/>
      <c r="E305" s="102"/>
      <c r="F305" s="110"/>
    </row>
    <row r="306" spans="1:6" ht="15" customHeight="1" x14ac:dyDescent="0.2">
      <c r="A306" s="58">
        <v>301</v>
      </c>
      <c r="B306" s="231" t="s">
        <v>399</v>
      </c>
      <c r="C306" s="89">
        <v>7.4988000000000001</v>
      </c>
      <c r="D306" s="37"/>
      <c r="E306" s="102"/>
      <c r="F306" s="110"/>
    </row>
    <row r="307" spans="1:6" ht="15" customHeight="1" x14ac:dyDescent="0.2">
      <c r="A307" s="58">
        <v>302</v>
      </c>
      <c r="B307" s="231" t="s">
        <v>566</v>
      </c>
      <c r="C307" s="89">
        <v>7.4912999999999998</v>
      </c>
      <c r="D307" s="37"/>
      <c r="E307" s="102"/>
      <c r="F307" s="110"/>
    </row>
    <row r="308" spans="1:6" ht="15" customHeight="1" x14ac:dyDescent="0.2">
      <c r="A308" s="59">
        <v>303</v>
      </c>
      <c r="B308" s="231" t="s">
        <v>348</v>
      </c>
      <c r="C308" s="89">
        <v>7.4836</v>
      </c>
      <c r="D308" s="37"/>
      <c r="E308" s="102"/>
      <c r="F308" s="110"/>
    </row>
    <row r="309" spans="1:6" ht="15" customHeight="1" x14ac:dyDescent="0.2">
      <c r="A309" s="59">
        <v>304</v>
      </c>
      <c r="B309" s="231" t="s">
        <v>470</v>
      </c>
      <c r="C309" s="89">
        <v>7.4748000000000001</v>
      </c>
      <c r="D309" s="37"/>
      <c r="E309" s="102"/>
      <c r="F309" s="110"/>
    </row>
    <row r="310" spans="1:6" ht="15" customHeight="1" x14ac:dyDescent="0.2">
      <c r="A310" s="58">
        <v>305</v>
      </c>
      <c r="B310" s="231" t="s">
        <v>581</v>
      </c>
      <c r="C310" s="89">
        <v>7.4293999999999993</v>
      </c>
      <c r="D310" s="37"/>
      <c r="E310" s="102"/>
      <c r="F310" s="110"/>
    </row>
    <row r="311" spans="1:6" ht="15" customHeight="1" x14ac:dyDescent="0.2">
      <c r="A311" s="58">
        <v>306</v>
      </c>
      <c r="B311" s="231" t="s">
        <v>471</v>
      </c>
      <c r="C311" s="89">
        <v>7.4066000000000001</v>
      </c>
      <c r="D311" s="37"/>
      <c r="E311" s="102"/>
      <c r="F311" s="110"/>
    </row>
    <row r="312" spans="1:6" ht="15" customHeight="1" x14ac:dyDescent="0.2">
      <c r="A312" s="59">
        <v>307</v>
      </c>
      <c r="B312" s="231" t="s">
        <v>595</v>
      </c>
      <c r="C312" s="89">
        <v>7.3951000000000002</v>
      </c>
      <c r="D312" s="37"/>
      <c r="E312" s="102"/>
      <c r="F312" s="110"/>
    </row>
    <row r="313" spans="1:6" ht="15" customHeight="1" x14ac:dyDescent="0.2">
      <c r="A313" s="59">
        <v>308</v>
      </c>
      <c r="B313" s="231" t="s">
        <v>496</v>
      </c>
      <c r="C313" s="89">
        <v>7.3408999999999995</v>
      </c>
      <c r="D313" s="37"/>
      <c r="E313" s="102"/>
      <c r="F313" s="110"/>
    </row>
    <row r="314" spans="1:6" ht="15" customHeight="1" x14ac:dyDescent="0.2">
      <c r="A314" s="58">
        <v>309</v>
      </c>
      <c r="B314" s="231" t="s">
        <v>536</v>
      </c>
      <c r="C314" s="89">
        <v>7.3140000000000001</v>
      </c>
      <c r="D314" s="37"/>
      <c r="E314" s="102"/>
      <c r="F314" s="110"/>
    </row>
    <row r="315" spans="1:6" ht="15" customHeight="1" x14ac:dyDescent="0.2">
      <c r="A315" s="58">
        <v>310</v>
      </c>
      <c r="B315" s="231" t="s">
        <v>662</v>
      </c>
      <c r="C315" s="89">
        <v>7.1601000000000008</v>
      </c>
      <c r="D315" s="37"/>
      <c r="E315" s="102"/>
      <c r="F315" s="110"/>
    </row>
    <row r="316" spans="1:6" ht="15" customHeight="1" x14ac:dyDescent="0.2">
      <c r="A316" s="59">
        <v>311</v>
      </c>
      <c r="B316" s="231" t="s">
        <v>665</v>
      </c>
      <c r="C316" s="89">
        <v>7.1180000000000003</v>
      </c>
      <c r="D316" s="37"/>
      <c r="E316" s="102"/>
      <c r="F316" s="110"/>
    </row>
    <row r="317" spans="1:6" ht="15" customHeight="1" x14ac:dyDescent="0.2">
      <c r="A317" s="59">
        <v>312</v>
      </c>
      <c r="B317" s="231" t="s">
        <v>579</v>
      </c>
      <c r="C317" s="89">
        <v>7.0788000000000002</v>
      </c>
      <c r="D317" s="37"/>
      <c r="E317" s="102"/>
      <c r="F317" s="110"/>
    </row>
    <row r="318" spans="1:6" ht="15" customHeight="1" x14ac:dyDescent="0.2">
      <c r="A318" s="58">
        <v>313</v>
      </c>
      <c r="B318" s="231" t="s">
        <v>389</v>
      </c>
      <c r="C318" s="89">
        <v>7.0392000000000001</v>
      </c>
      <c r="D318" s="37"/>
      <c r="E318" s="102"/>
      <c r="F318" s="110"/>
    </row>
    <row r="319" spans="1:6" ht="15" customHeight="1" x14ac:dyDescent="0.2">
      <c r="A319" s="58">
        <v>314</v>
      </c>
      <c r="B319" s="231" t="s">
        <v>610</v>
      </c>
      <c r="C319" s="89">
        <v>6.9851000000000001</v>
      </c>
      <c r="D319" s="37"/>
      <c r="E319" s="102"/>
      <c r="F319" s="110"/>
    </row>
    <row r="320" spans="1:6" ht="15" customHeight="1" x14ac:dyDescent="0.2">
      <c r="A320" s="59">
        <v>315</v>
      </c>
      <c r="B320" s="231" t="s">
        <v>546</v>
      </c>
      <c r="C320" s="89">
        <v>6.9663999999999993</v>
      </c>
      <c r="D320" s="37"/>
      <c r="E320" s="102"/>
      <c r="F320" s="110"/>
    </row>
    <row r="321" spans="1:6" ht="15" customHeight="1" x14ac:dyDescent="0.2">
      <c r="A321" s="59">
        <v>316</v>
      </c>
      <c r="B321" s="231" t="s">
        <v>468</v>
      </c>
      <c r="C321" s="89">
        <v>6.9251000000000005</v>
      </c>
      <c r="D321" s="37"/>
      <c r="E321" s="102"/>
      <c r="F321" s="110"/>
    </row>
    <row r="322" spans="1:6" ht="15" customHeight="1" x14ac:dyDescent="0.2">
      <c r="A322" s="58">
        <v>317</v>
      </c>
      <c r="B322" s="231" t="s">
        <v>469</v>
      </c>
      <c r="C322" s="89">
        <v>6.8653999999999993</v>
      </c>
      <c r="D322" s="37"/>
      <c r="E322" s="102"/>
      <c r="F322" s="110"/>
    </row>
    <row r="323" spans="1:6" ht="15" customHeight="1" x14ac:dyDescent="0.2">
      <c r="A323" s="58">
        <v>318</v>
      </c>
      <c r="B323" s="231" t="s">
        <v>484</v>
      </c>
      <c r="C323" s="89">
        <v>6.8183999999999996</v>
      </c>
      <c r="D323" s="37"/>
      <c r="E323" s="102"/>
      <c r="F323" s="110"/>
    </row>
    <row r="324" spans="1:6" ht="15" customHeight="1" x14ac:dyDescent="0.2">
      <c r="A324" s="59">
        <v>319</v>
      </c>
      <c r="B324" s="231" t="s">
        <v>416</v>
      </c>
      <c r="C324" s="89">
        <v>6.8033000000000001</v>
      </c>
      <c r="D324" s="37"/>
      <c r="E324" s="102"/>
      <c r="F324" s="110"/>
    </row>
    <row r="325" spans="1:6" ht="15" customHeight="1" x14ac:dyDescent="0.2">
      <c r="A325" s="59">
        <v>320</v>
      </c>
      <c r="B325" s="231" t="s">
        <v>525</v>
      </c>
      <c r="C325" s="89">
        <v>6.7101999999999995</v>
      </c>
      <c r="D325" s="37"/>
      <c r="E325" s="102"/>
      <c r="F325" s="110"/>
    </row>
    <row r="326" spans="1:6" ht="15" customHeight="1" x14ac:dyDescent="0.2">
      <c r="A326" s="58">
        <v>321</v>
      </c>
      <c r="B326" s="231" t="s">
        <v>357</v>
      </c>
      <c r="C326" s="89">
        <v>6.6703999999999999</v>
      </c>
      <c r="D326" s="37"/>
      <c r="E326" s="102"/>
      <c r="F326" s="110"/>
    </row>
    <row r="327" spans="1:6" ht="15" customHeight="1" x14ac:dyDescent="0.2">
      <c r="A327" s="58">
        <v>322</v>
      </c>
      <c r="B327" s="231" t="s">
        <v>466</v>
      </c>
      <c r="C327" s="89">
        <v>6.6016000000000004</v>
      </c>
      <c r="D327" s="37"/>
      <c r="E327" s="102"/>
      <c r="F327" s="110"/>
    </row>
    <row r="328" spans="1:6" ht="15" customHeight="1" x14ac:dyDescent="0.2">
      <c r="A328" s="59">
        <v>323</v>
      </c>
      <c r="B328" s="231" t="s">
        <v>394</v>
      </c>
      <c r="C328" s="89">
        <v>6.5848000000000004</v>
      </c>
      <c r="D328" s="37"/>
      <c r="E328" s="102"/>
      <c r="F328" s="110"/>
    </row>
    <row r="329" spans="1:6" ht="15" customHeight="1" x14ac:dyDescent="0.2">
      <c r="A329" s="59">
        <v>324</v>
      </c>
      <c r="B329" s="231" t="s">
        <v>403</v>
      </c>
      <c r="C329" s="89">
        <v>6.5821000000000005</v>
      </c>
      <c r="D329" s="37"/>
      <c r="E329" s="102"/>
      <c r="F329" s="110"/>
    </row>
    <row r="330" spans="1:6" ht="15" customHeight="1" x14ac:dyDescent="0.2">
      <c r="A330" s="58">
        <v>325</v>
      </c>
      <c r="B330" s="231" t="s">
        <v>572</v>
      </c>
      <c r="C330" s="89">
        <v>6.5724</v>
      </c>
      <c r="D330" s="37"/>
      <c r="E330" s="102"/>
      <c r="F330" s="110"/>
    </row>
    <row r="331" spans="1:6" ht="15" customHeight="1" x14ac:dyDescent="0.2">
      <c r="A331" s="58">
        <v>326</v>
      </c>
      <c r="B331" s="231" t="s">
        <v>634</v>
      </c>
      <c r="C331" s="89">
        <v>6.5576999999999996</v>
      </c>
      <c r="D331" s="37"/>
      <c r="E331" s="102"/>
      <c r="F331" s="110"/>
    </row>
    <row r="332" spans="1:6" ht="15" customHeight="1" x14ac:dyDescent="0.2">
      <c r="A332" s="59">
        <v>327</v>
      </c>
      <c r="B332" s="231" t="s">
        <v>406</v>
      </c>
      <c r="C332" s="89">
        <v>6.4981999999999998</v>
      </c>
      <c r="D332" s="37"/>
      <c r="E332" s="102"/>
      <c r="F332" s="110"/>
    </row>
    <row r="333" spans="1:6" ht="15" customHeight="1" x14ac:dyDescent="0.2">
      <c r="A333" s="59">
        <v>328</v>
      </c>
      <c r="B333" s="231" t="s">
        <v>329</v>
      </c>
      <c r="C333" s="89">
        <v>6.3861999999999997</v>
      </c>
      <c r="D333" s="37"/>
      <c r="E333" s="102"/>
      <c r="F333" s="110"/>
    </row>
    <row r="334" spans="1:6" ht="15" customHeight="1" x14ac:dyDescent="0.2">
      <c r="A334" s="58">
        <v>329</v>
      </c>
      <c r="B334" s="231" t="s">
        <v>377</v>
      </c>
      <c r="C334" s="89">
        <v>6.3715000000000002</v>
      </c>
      <c r="D334" s="37"/>
      <c r="E334" s="102"/>
      <c r="F334" s="110"/>
    </row>
    <row r="335" spans="1:6" ht="15" customHeight="1" x14ac:dyDescent="0.2">
      <c r="A335" s="58">
        <v>330</v>
      </c>
      <c r="B335" s="231" t="s">
        <v>656</v>
      </c>
      <c r="C335" s="89">
        <v>6.3502999999999998</v>
      </c>
      <c r="D335" s="37"/>
      <c r="E335" s="102"/>
      <c r="F335" s="110"/>
    </row>
    <row r="336" spans="1:6" ht="15" customHeight="1" x14ac:dyDescent="0.2">
      <c r="A336" s="59">
        <v>331</v>
      </c>
      <c r="B336" s="231" t="s">
        <v>671</v>
      </c>
      <c r="C336" s="89">
        <v>6.3431000000000006</v>
      </c>
      <c r="D336" s="37"/>
      <c r="E336" s="102"/>
      <c r="F336" s="110"/>
    </row>
    <row r="337" spans="1:6" ht="15" customHeight="1" x14ac:dyDescent="0.2">
      <c r="A337" s="59">
        <v>332</v>
      </c>
      <c r="B337" s="231" t="s">
        <v>451</v>
      </c>
      <c r="C337" s="89">
        <v>6.3216999999999999</v>
      </c>
      <c r="D337" s="37"/>
      <c r="E337" s="102"/>
      <c r="F337" s="110"/>
    </row>
    <row r="338" spans="1:6" ht="15" customHeight="1" x14ac:dyDescent="0.2">
      <c r="A338" s="58">
        <v>333</v>
      </c>
      <c r="B338" s="231" t="s">
        <v>332</v>
      </c>
      <c r="C338" s="89">
        <v>6.3082000000000003</v>
      </c>
      <c r="D338" s="37"/>
      <c r="E338" s="102"/>
      <c r="F338" s="110"/>
    </row>
    <row r="339" spans="1:6" ht="15" customHeight="1" x14ac:dyDescent="0.2">
      <c r="A339" s="58">
        <v>334</v>
      </c>
      <c r="B339" s="231" t="s">
        <v>405</v>
      </c>
      <c r="C339" s="89">
        <v>6.2637</v>
      </c>
      <c r="D339" s="37"/>
      <c r="E339" s="102"/>
      <c r="F339" s="110"/>
    </row>
    <row r="340" spans="1:6" ht="15" customHeight="1" x14ac:dyDescent="0.2">
      <c r="A340" s="59">
        <v>335</v>
      </c>
      <c r="B340" s="231" t="s">
        <v>362</v>
      </c>
      <c r="C340" s="89">
        <v>6.2450000000000001</v>
      </c>
      <c r="D340" s="37"/>
      <c r="E340" s="102"/>
      <c r="F340" s="110"/>
    </row>
    <row r="341" spans="1:6" ht="15" customHeight="1" x14ac:dyDescent="0.2">
      <c r="A341" s="59">
        <v>336</v>
      </c>
      <c r="B341" s="231" t="s">
        <v>538</v>
      </c>
      <c r="C341" s="89">
        <v>6.2321999999999997</v>
      </c>
      <c r="D341" s="37"/>
      <c r="E341" s="102"/>
      <c r="F341" s="110"/>
    </row>
    <row r="342" spans="1:6" ht="15" customHeight="1" x14ac:dyDescent="0.2">
      <c r="A342" s="58">
        <v>337</v>
      </c>
      <c r="B342" s="231" t="s">
        <v>378</v>
      </c>
      <c r="C342" s="89">
        <v>6.1876000000000007</v>
      </c>
      <c r="D342" s="37"/>
      <c r="E342" s="102"/>
      <c r="F342" s="110"/>
    </row>
    <row r="343" spans="1:6" ht="15" customHeight="1" x14ac:dyDescent="0.2">
      <c r="A343" s="58">
        <v>338</v>
      </c>
      <c r="B343" s="231" t="s">
        <v>400</v>
      </c>
      <c r="C343" s="89">
        <v>6.1832000000000003</v>
      </c>
      <c r="D343" s="37"/>
      <c r="E343" s="102"/>
      <c r="F343" s="110"/>
    </row>
    <row r="344" spans="1:6" ht="15" customHeight="1" x14ac:dyDescent="0.2">
      <c r="A344" s="59">
        <v>339</v>
      </c>
      <c r="B344" s="231" t="s">
        <v>418</v>
      </c>
      <c r="C344" s="89">
        <v>6.1743999999999994</v>
      </c>
      <c r="D344" s="37"/>
      <c r="E344" s="102"/>
      <c r="F344" s="110"/>
    </row>
    <row r="345" spans="1:6" ht="15" customHeight="1" x14ac:dyDescent="0.2">
      <c r="A345" s="59">
        <v>340</v>
      </c>
      <c r="B345" s="231" t="s">
        <v>649</v>
      </c>
      <c r="C345" s="89">
        <v>6.1520000000000001</v>
      </c>
      <c r="D345" s="37"/>
      <c r="E345" s="102"/>
      <c r="F345" s="110"/>
    </row>
    <row r="346" spans="1:6" ht="15" customHeight="1" x14ac:dyDescent="0.2">
      <c r="A346" s="58">
        <v>341</v>
      </c>
      <c r="B346" s="231" t="s">
        <v>589</v>
      </c>
      <c r="C346" s="89">
        <v>6.0753999999999992</v>
      </c>
      <c r="D346" s="37"/>
      <c r="E346" s="102"/>
      <c r="F346" s="110"/>
    </row>
    <row r="347" spans="1:6" ht="15" customHeight="1" x14ac:dyDescent="0.2">
      <c r="A347" s="58">
        <v>342</v>
      </c>
      <c r="B347" s="231" t="s">
        <v>626</v>
      </c>
      <c r="C347" s="89">
        <v>6.0491999999999999</v>
      </c>
      <c r="D347" s="37"/>
      <c r="E347" s="102"/>
      <c r="F347" s="110"/>
    </row>
    <row r="348" spans="1:6" ht="15" customHeight="1" x14ac:dyDescent="0.2">
      <c r="A348" s="59">
        <v>343</v>
      </c>
      <c r="B348" s="231" t="s">
        <v>440</v>
      </c>
      <c r="C348" s="89">
        <v>6.0178000000000003</v>
      </c>
      <c r="D348" s="37"/>
      <c r="E348" s="102"/>
      <c r="F348" s="110"/>
    </row>
    <row r="349" spans="1:6" ht="15" customHeight="1" x14ac:dyDescent="0.2">
      <c r="A349" s="59">
        <v>344</v>
      </c>
      <c r="B349" s="231" t="s">
        <v>308</v>
      </c>
      <c r="C349" s="89">
        <v>5.9988999999999999</v>
      </c>
      <c r="D349" s="37"/>
      <c r="E349" s="102"/>
      <c r="F349" s="110"/>
    </row>
    <row r="350" spans="1:6" ht="15" customHeight="1" x14ac:dyDescent="0.2">
      <c r="A350" s="58">
        <v>345</v>
      </c>
      <c r="B350" s="231" t="s">
        <v>504</v>
      </c>
      <c r="C350" s="89">
        <v>5.9379</v>
      </c>
      <c r="D350" s="37"/>
      <c r="E350" s="102"/>
      <c r="F350" s="110"/>
    </row>
    <row r="351" spans="1:6" ht="15" customHeight="1" x14ac:dyDescent="0.2">
      <c r="A351" s="58">
        <v>346</v>
      </c>
      <c r="B351" s="231" t="s">
        <v>647</v>
      </c>
      <c r="C351" s="89">
        <v>5.8946000000000005</v>
      </c>
      <c r="D351" s="37"/>
      <c r="E351" s="102"/>
      <c r="F351" s="110"/>
    </row>
    <row r="352" spans="1:6" ht="15" customHeight="1" x14ac:dyDescent="0.2">
      <c r="A352" s="59">
        <v>347</v>
      </c>
      <c r="B352" s="231" t="s">
        <v>513</v>
      </c>
      <c r="C352" s="89">
        <v>5.8692000000000002</v>
      </c>
      <c r="D352" s="37"/>
      <c r="E352" s="102"/>
      <c r="F352" s="110"/>
    </row>
    <row r="353" spans="1:6" ht="15" customHeight="1" x14ac:dyDescent="0.2">
      <c r="A353" s="59">
        <v>348</v>
      </c>
      <c r="B353" s="231" t="s">
        <v>369</v>
      </c>
      <c r="C353" s="89">
        <v>5.8570000000000002</v>
      </c>
      <c r="D353" s="37"/>
      <c r="E353" s="102"/>
      <c r="F353" s="110"/>
    </row>
    <row r="354" spans="1:6" ht="15" customHeight="1" x14ac:dyDescent="0.2">
      <c r="A354" s="58">
        <v>349</v>
      </c>
      <c r="B354" s="231" t="s">
        <v>393</v>
      </c>
      <c r="C354" s="89">
        <v>5.8221999999999996</v>
      </c>
      <c r="D354" s="37"/>
      <c r="E354" s="102"/>
      <c r="F354" s="110"/>
    </row>
    <row r="355" spans="1:6" ht="15" customHeight="1" x14ac:dyDescent="0.2">
      <c r="A355" s="58">
        <v>350</v>
      </c>
      <c r="B355" s="231" t="s">
        <v>557</v>
      </c>
      <c r="C355" s="89">
        <v>5.8170000000000002</v>
      </c>
      <c r="D355" s="37"/>
      <c r="E355" s="102"/>
      <c r="F355" s="110"/>
    </row>
    <row r="356" spans="1:6" ht="15" customHeight="1" x14ac:dyDescent="0.2">
      <c r="A356" s="59">
        <v>351</v>
      </c>
      <c r="B356" s="231" t="s">
        <v>659</v>
      </c>
      <c r="C356" s="89">
        <v>5.8064999999999998</v>
      </c>
      <c r="D356" s="37"/>
      <c r="E356" s="102"/>
      <c r="F356" s="110"/>
    </row>
    <row r="357" spans="1:6" ht="15" customHeight="1" x14ac:dyDescent="0.2">
      <c r="A357" s="59">
        <v>352</v>
      </c>
      <c r="B357" s="231" t="s">
        <v>627</v>
      </c>
      <c r="C357" s="89">
        <v>5.7847</v>
      </c>
      <c r="D357" s="37"/>
      <c r="E357" s="102"/>
      <c r="F357" s="110"/>
    </row>
    <row r="358" spans="1:6" ht="15" customHeight="1" x14ac:dyDescent="0.2">
      <c r="A358" s="58">
        <v>353</v>
      </c>
      <c r="B358" s="231" t="s">
        <v>528</v>
      </c>
      <c r="C358" s="89">
        <v>5.7542</v>
      </c>
      <c r="D358" s="37"/>
      <c r="E358" s="102"/>
      <c r="F358" s="110"/>
    </row>
    <row r="359" spans="1:6" ht="15" customHeight="1" x14ac:dyDescent="0.2">
      <c r="A359" s="58">
        <v>354</v>
      </c>
      <c r="B359" s="231" t="s">
        <v>324</v>
      </c>
      <c r="C359" s="89">
        <v>5.7285000000000004</v>
      </c>
      <c r="D359" s="37"/>
      <c r="E359" s="102"/>
      <c r="F359" s="110"/>
    </row>
    <row r="360" spans="1:6" ht="15" customHeight="1" x14ac:dyDescent="0.2">
      <c r="A360" s="59">
        <v>355</v>
      </c>
      <c r="B360" s="231" t="s">
        <v>309</v>
      </c>
      <c r="C360" s="89">
        <v>5.6855000000000002</v>
      </c>
      <c r="D360" s="37"/>
      <c r="E360" s="102"/>
      <c r="F360" s="110"/>
    </row>
    <row r="361" spans="1:6" ht="15" customHeight="1" x14ac:dyDescent="0.2">
      <c r="A361" s="59">
        <v>356</v>
      </c>
      <c r="B361" s="231" t="s">
        <v>354</v>
      </c>
      <c r="C361" s="89">
        <v>5.6398999999999999</v>
      </c>
      <c r="D361" s="37"/>
      <c r="E361" s="102"/>
      <c r="F361" s="110"/>
    </row>
    <row r="362" spans="1:6" ht="15" customHeight="1" x14ac:dyDescent="0.2">
      <c r="A362" s="58">
        <v>357</v>
      </c>
      <c r="B362" s="231" t="s">
        <v>413</v>
      </c>
      <c r="C362" s="89">
        <v>5.6292</v>
      </c>
      <c r="D362" s="37"/>
      <c r="E362" s="102"/>
      <c r="F362" s="110"/>
    </row>
    <row r="363" spans="1:6" ht="15" customHeight="1" x14ac:dyDescent="0.2">
      <c r="A363" s="58">
        <v>358</v>
      </c>
      <c r="B363" s="231" t="s">
        <v>313</v>
      </c>
      <c r="C363" s="89">
        <v>5.6196999999999999</v>
      </c>
      <c r="D363" s="37"/>
      <c r="E363" s="102"/>
      <c r="F363" s="110"/>
    </row>
    <row r="364" spans="1:6" ht="15" customHeight="1" x14ac:dyDescent="0.2">
      <c r="A364" s="59">
        <v>359</v>
      </c>
      <c r="B364" s="231" t="s">
        <v>517</v>
      </c>
      <c r="C364" s="89">
        <v>5.5747999999999998</v>
      </c>
      <c r="D364" s="37"/>
      <c r="E364" s="102"/>
      <c r="F364" s="110"/>
    </row>
    <row r="365" spans="1:6" ht="15" customHeight="1" x14ac:dyDescent="0.2">
      <c r="A365" s="59">
        <v>360</v>
      </c>
      <c r="B365" s="231" t="s">
        <v>438</v>
      </c>
      <c r="C365" s="89">
        <v>5.5728999999999997</v>
      </c>
      <c r="D365" s="37"/>
      <c r="E365" s="102"/>
      <c r="F365" s="110"/>
    </row>
    <row r="366" spans="1:6" ht="15" customHeight="1" x14ac:dyDescent="0.2">
      <c r="A366" s="58">
        <v>361</v>
      </c>
      <c r="B366" s="231" t="s">
        <v>465</v>
      </c>
      <c r="C366" s="89">
        <v>5.5703999999999994</v>
      </c>
      <c r="D366" s="37"/>
      <c r="E366" s="102"/>
      <c r="F366" s="110"/>
    </row>
    <row r="367" spans="1:6" ht="15" customHeight="1" x14ac:dyDescent="0.2">
      <c r="A367" s="58">
        <v>362</v>
      </c>
      <c r="B367" s="231" t="s">
        <v>398</v>
      </c>
      <c r="C367" s="89">
        <v>5.5501000000000005</v>
      </c>
      <c r="D367" s="37"/>
      <c r="E367" s="102"/>
      <c r="F367" s="110"/>
    </row>
    <row r="368" spans="1:6" ht="15" customHeight="1" x14ac:dyDescent="0.2">
      <c r="A368" s="59">
        <v>363</v>
      </c>
      <c r="B368" s="231" t="s">
        <v>360</v>
      </c>
      <c r="C368" s="89">
        <v>5.5466000000000006</v>
      </c>
      <c r="D368" s="37"/>
      <c r="E368" s="102"/>
      <c r="F368" s="110"/>
    </row>
    <row r="369" spans="1:6" ht="15" customHeight="1" x14ac:dyDescent="0.2">
      <c r="A369" s="59">
        <v>364</v>
      </c>
      <c r="B369" s="231" t="s">
        <v>549</v>
      </c>
      <c r="C369" s="89">
        <v>5.4906000000000006</v>
      </c>
      <c r="D369" s="37"/>
      <c r="E369" s="102"/>
      <c r="F369" s="110"/>
    </row>
    <row r="370" spans="1:6" ht="15" customHeight="1" x14ac:dyDescent="0.2">
      <c r="A370" s="58">
        <v>365</v>
      </c>
      <c r="B370" s="231" t="s">
        <v>575</v>
      </c>
      <c r="C370" s="89">
        <v>5.4886999999999997</v>
      </c>
      <c r="D370" s="37"/>
      <c r="E370" s="102"/>
      <c r="F370" s="110"/>
    </row>
    <row r="371" spans="1:6" ht="15" customHeight="1" x14ac:dyDescent="0.2">
      <c r="A371" s="58">
        <v>366</v>
      </c>
      <c r="B371" s="231" t="s">
        <v>367</v>
      </c>
      <c r="C371" s="89">
        <v>5.4848999999999997</v>
      </c>
      <c r="D371" s="37"/>
      <c r="E371" s="102"/>
      <c r="F371" s="110"/>
    </row>
    <row r="372" spans="1:6" ht="15" customHeight="1" x14ac:dyDescent="0.2">
      <c r="A372" s="59">
        <v>367</v>
      </c>
      <c r="B372" s="231" t="s">
        <v>432</v>
      </c>
      <c r="C372" s="89">
        <v>5.4714</v>
      </c>
      <c r="D372" s="37"/>
      <c r="E372" s="102"/>
      <c r="F372" s="110"/>
    </row>
    <row r="373" spans="1:6" ht="15" customHeight="1" x14ac:dyDescent="0.2">
      <c r="A373" s="59">
        <v>368</v>
      </c>
      <c r="B373" s="231" t="s">
        <v>507</v>
      </c>
      <c r="C373" s="89">
        <v>5.4678999999999993</v>
      </c>
      <c r="D373" s="37"/>
      <c r="E373" s="102"/>
      <c r="F373" s="110"/>
    </row>
    <row r="374" spans="1:6" ht="15" customHeight="1" x14ac:dyDescent="0.2">
      <c r="A374" s="58">
        <v>369</v>
      </c>
      <c r="B374" s="231" t="s">
        <v>447</v>
      </c>
      <c r="C374" s="89">
        <v>5.4573</v>
      </c>
      <c r="D374" s="37"/>
      <c r="E374" s="102"/>
      <c r="F374" s="110"/>
    </row>
    <row r="375" spans="1:6" ht="15" customHeight="1" x14ac:dyDescent="0.2">
      <c r="A375" s="58">
        <v>370</v>
      </c>
      <c r="B375" s="231" t="s">
        <v>500</v>
      </c>
      <c r="C375" s="89">
        <v>5.4223999999999997</v>
      </c>
      <c r="D375" s="37"/>
      <c r="E375" s="102"/>
      <c r="F375" s="110"/>
    </row>
    <row r="376" spans="1:6" ht="15" customHeight="1" x14ac:dyDescent="0.2">
      <c r="A376" s="59">
        <v>371</v>
      </c>
      <c r="B376" s="231" t="s">
        <v>473</v>
      </c>
      <c r="C376" s="89">
        <v>5.4198000000000004</v>
      </c>
      <c r="D376" s="37"/>
      <c r="E376" s="102"/>
      <c r="F376" s="110"/>
    </row>
    <row r="377" spans="1:6" ht="15" customHeight="1" x14ac:dyDescent="0.2">
      <c r="A377" s="59">
        <v>372</v>
      </c>
      <c r="B377" s="231" t="s">
        <v>648</v>
      </c>
      <c r="C377" s="89">
        <v>5.4031000000000002</v>
      </c>
      <c r="D377" s="37"/>
      <c r="E377" s="102"/>
      <c r="F377" s="110"/>
    </row>
    <row r="378" spans="1:6" ht="15" customHeight="1" x14ac:dyDescent="0.2">
      <c r="A378" s="58">
        <v>373</v>
      </c>
      <c r="B378" s="231" t="s">
        <v>624</v>
      </c>
      <c r="C378" s="89">
        <v>5.3976000000000006</v>
      </c>
      <c r="D378" s="37"/>
      <c r="E378" s="102"/>
      <c r="F378" s="110"/>
    </row>
    <row r="379" spans="1:6" ht="15" customHeight="1" x14ac:dyDescent="0.2">
      <c r="A379" s="58">
        <v>374</v>
      </c>
      <c r="B379" s="231" t="s">
        <v>635</v>
      </c>
      <c r="C379" s="89">
        <v>5.3715999999999999</v>
      </c>
      <c r="D379" s="37"/>
      <c r="E379" s="102"/>
      <c r="F379" s="110"/>
    </row>
    <row r="380" spans="1:6" ht="15" customHeight="1" x14ac:dyDescent="0.2">
      <c r="A380" s="59">
        <v>375</v>
      </c>
      <c r="B380" s="231" t="s">
        <v>645</v>
      </c>
      <c r="C380" s="89">
        <v>5.3571999999999997</v>
      </c>
      <c r="D380" s="37"/>
      <c r="E380" s="102"/>
      <c r="F380" s="110"/>
    </row>
    <row r="381" spans="1:6" ht="15" customHeight="1" x14ac:dyDescent="0.2">
      <c r="A381" s="59">
        <v>376</v>
      </c>
      <c r="B381" s="231" t="s">
        <v>422</v>
      </c>
      <c r="C381" s="89">
        <v>5.3132999999999999</v>
      </c>
      <c r="D381" s="37"/>
      <c r="E381" s="102"/>
      <c r="F381" s="110"/>
    </row>
    <row r="382" spans="1:6" ht="15" customHeight="1" x14ac:dyDescent="0.2">
      <c r="A382" s="58">
        <v>377</v>
      </c>
      <c r="B382" s="231" t="s">
        <v>603</v>
      </c>
      <c r="C382" s="89">
        <v>5.2918000000000003</v>
      </c>
      <c r="D382" s="37"/>
      <c r="E382" s="102"/>
      <c r="F382" s="110"/>
    </row>
    <row r="383" spans="1:6" ht="15" customHeight="1" x14ac:dyDescent="0.2">
      <c r="A383" s="58">
        <v>378</v>
      </c>
      <c r="B383" s="231" t="s">
        <v>532</v>
      </c>
      <c r="C383" s="89">
        <v>5.2839999999999998</v>
      </c>
      <c r="D383" s="37"/>
      <c r="E383" s="102"/>
      <c r="F383" s="110"/>
    </row>
    <row r="384" spans="1:6" ht="15" customHeight="1" x14ac:dyDescent="0.2">
      <c r="A384" s="59">
        <v>379</v>
      </c>
      <c r="B384" s="231" t="s">
        <v>499</v>
      </c>
      <c r="C384" s="89">
        <v>5.2628000000000004</v>
      </c>
      <c r="D384" s="37"/>
      <c r="E384" s="102"/>
      <c r="F384" s="110"/>
    </row>
    <row r="385" spans="1:6" ht="15" customHeight="1" x14ac:dyDescent="0.2">
      <c r="A385" s="59">
        <v>380</v>
      </c>
      <c r="B385" s="231" t="s">
        <v>315</v>
      </c>
      <c r="C385" s="89">
        <v>5.2223999999999995</v>
      </c>
      <c r="D385" s="37"/>
      <c r="E385" s="102"/>
      <c r="F385" s="110"/>
    </row>
    <row r="386" spans="1:6" ht="15" customHeight="1" x14ac:dyDescent="0.2">
      <c r="A386" s="58">
        <v>381</v>
      </c>
      <c r="B386" s="231" t="s">
        <v>419</v>
      </c>
      <c r="C386" s="89">
        <v>5.2051999999999996</v>
      </c>
      <c r="D386" s="37"/>
      <c r="E386" s="102"/>
      <c r="F386" s="110"/>
    </row>
    <row r="387" spans="1:6" ht="15" customHeight="1" x14ac:dyDescent="0.2">
      <c r="A387" s="58">
        <v>382</v>
      </c>
      <c r="B387" s="231" t="s">
        <v>663</v>
      </c>
      <c r="C387" s="89">
        <v>5.1608999999999998</v>
      </c>
      <c r="D387" s="37"/>
      <c r="E387" s="102"/>
      <c r="F387" s="110"/>
    </row>
    <row r="388" spans="1:6" ht="15" customHeight="1" x14ac:dyDescent="0.2">
      <c r="A388" s="59">
        <v>383</v>
      </c>
      <c r="B388" s="231" t="s">
        <v>543</v>
      </c>
      <c r="C388" s="89">
        <v>5.0419</v>
      </c>
      <c r="D388" s="37"/>
      <c r="E388" s="102"/>
      <c r="F388" s="110"/>
    </row>
    <row r="389" spans="1:6" ht="15" customHeight="1" x14ac:dyDescent="0.2">
      <c r="A389" s="59">
        <v>384</v>
      </c>
      <c r="B389" s="231" t="s">
        <v>510</v>
      </c>
      <c r="C389" s="89">
        <v>4.8445</v>
      </c>
      <c r="D389" s="37"/>
      <c r="E389" s="102"/>
      <c r="F389" s="110"/>
    </row>
    <row r="390" spans="1:6" ht="15" customHeight="1" x14ac:dyDescent="0.2">
      <c r="A390" s="58">
        <v>385</v>
      </c>
      <c r="B390" s="231" t="s">
        <v>498</v>
      </c>
      <c r="C390" s="89">
        <v>4.8384999999999998</v>
      </c>
      <c r="D390" s="37"/>
      <c r="E390" s="102"/>
      <c r="F390" s="110"/>
    </row>
    <row r="391" spans="1:6" ht="15" customHeight="1" x14ac:dyDescent="0.2">
      <c r="A391" s="58">
        <v>386</v>
      </c>
      <c r="B391" s="231" t="s">
        <v>479</v>
      </c>
      <c r="C391" s="89">
        <v>4.7508999999999997</v>
      </c>
      <c r="D391" s="37"/>
      <c r="E391" s="102"/>
      <c r="F391" s="110"/>
    </row>
    <row r="392" spans="1:6" ht="15" customHeight="1" x14ac:dyDescent="0.2">
      <c r="A392" s="59">
        <v>387</v>
      </c>
      <c r="B392" s="231" t="s">
        <v>385</v>
      </c>
      <c r="C392" s="89">
        <v>4.7374000000000001</v>
      </c>
      <c r="D392" s="37"/>
      <c r="E392" s="102"/>
      <c r="F392" s="110"/>
    </row>
    <row r="393" spans="1:6" ht="15" customHeight="1" x14ac:dyDescent="0.2">
      <c r="A393" s="59">
        <v>388</v>
      </c>
      <c r="B393" s="231" t="s">
        <v>621</v>
      </c>
      <c r="C393" s="89">
        <v>4.6760999999999999</v>
      </c>
      <c r="D393" s="37"/>
      <c r="E393" s="102"/>
      <c r="F393" s="110"/>
    </row>
    <row r="394" spans="1:6" ht="15" customHeight="1" x14ac:dyDescent="0.2">
      <c r="A394" s="58">
        <v>389</v>
      </c>
      <c r="B394" s="231" t="s">
        <v>490</v>
      </c>
      <c r="C394" s="89">
        <v>4.6715</v>
      </c>
      <c r="D394" s="37"/>
      <c r="E394" s="102"/>
      <c r="F394" s="110"/>
    </row>
    <row r="395" spans="1:6" ht="15" customHeight="1" x14ac:dyDescent="0.2">
      <c r="A395" s="58">
        <v>390</v>
      </c>
      <c r="B395" s="231" t="s">
        <v>518</v>
      </c>
      <c r="C395" s="89">
        <v>4.6586999999999996</v>
      </c>
      <c r="D395" s="37"/>
      <c r="E395" s="102"/>
      <c r="F395" s="110"/>
    </row>
    <row r="396" spans="1:6" ht="15" customHeight="1" x14ac:dyDescent="0.2">
      <c r="A396" s="59">
        <v>391</v>
      </c>
      <c r="B396" s="231" t="s">
        <v>535</v>
      </c>
      <c r="C396" s="89">
        <v>4.6233999999999993</v>
      </c>
      <c r="D396" s="37"/>
      <c r="E396" s="102"/>
      <c r="F396" s="110"/>
    </row>
    <row r="397" spans="1:6" ht="15" customHeight="1" x14ac:dyDescent="0.2">
      <c r="A397" s="59">
        <v>392</v>
      </c>
      <c r="B397" s="231" t="s">
        <v>486</v>
      </c>
      <c r="C397" s="89">
        <v>4.5783999999999994</v>
      </c>
      <c r="D397" s="37"/>
      <c r="E397" s="102"/>
      <c r="F397" s="110"/>
    </row>
    <row r="398" spans="1:6" ht="15" customHeight="1" x14ac:dyDescent="0.2">
      <c r="A398" s="58">
        <v>393</v>
      </c>
      <c r="B398" s="231" t="s">
        <v>576</v>
      </c>
      <c r="C398" s="89">
        <v>4.5768000000000004</v>
      </c>
      <c r="D398" s="37"/>
      <c r="E398" s="102"/>
      <c r="F398" s="110"/>
    </row>
    <row r="399" spans="1:6" ht="15" customHeight="1" x14ac:dyDescent="0.2">
      <c r="A399" s="58">
        <v>394</v>
      </c>
      <c r="B399" s="231" t="s">
        <v>433</v>
      </c>
      <c r="C399" s="89">
        <v>4.5523999999999996</v>
      </c>
      <c r="D399" s="37"/>
      <c r="E399" s="102"/>
      <c r="F399" s="110"/>
    </row>
    <row r="400" spans="1:6" ht="15" customHeight="1" x14ac:dyDescent="0.2">
      <c r="A400" s="59">
        <v>395</v>
      </c>
      <c r="B400" s="231" t="s">
        <v>439</v>
      </c>
      <c r="C400" s="89">
        <v>4.5331999999999999</v>
      </c>
      <c r="D400" s="37"/>
      <c r="E400" s="102"/>
      <c r="F400" s="110"/>
    </row>
    <row r="401" spans="1:6" ht="15" customHeight="1" x14ac:dyDescent="0.2">
      <c r="A401" s="59">
        <v>396</v>
      </c>
      <c r="B401" s="231" t="s">
        <v>356</v>
      </c>
      <c r="C401" s="89">
        <v>4.5116000000000005</v>
      </c>
      <c r="D401" s="37"/>
      <c r="E401" s="102"/>
      <c r="F401" s="110"/>
    </row>
    <row r="402" spans="1:6" ht="15" customHeight="1" x14ac:dyDescent="0.2">
      <c r="A402" s="58">
        <v>397</v>
      </c>
      <c r="B402" s="231" t="s">
        <v>335</v>
      </c>
      <c r="C402" s="89">
        <v>4.4963999999999995</v>
      </c>
      <c r="D402" s="37"/>
      <c r="E402" s="102"/>
      <c r="F402" s="110"/>
    </row>
    <row r="403" spans="1:6" ht="15" customHeight="1" x14ac:dyDescent="0.2">
      <c r="A403" s="58">
        <v>398</v>
      </c>
      <c r="B403" s="231" t="s">
        <v>611</v>
      </c>
      <c r="C403" s="89">
        <v>4.4946999999999999</v>
      </c>
      <c r="D403" s="37"/>
      <c r="E403" s="102"/>
      <c r="F403" s="110"/>
    </row>
    <row r="404" spans="1:6" ht="15" customHeight="1" x14ac:dyDescent="0.2">
      <c r="A404" s="59">
        <v>399</v>
      </c>
      <c r="B404" s="231" t="s">
        <v>375</v>
      </c>
      <c r="C404" s="89">
        <v>4.4466000000000001</v>
      </c>
      <c r="D404" s="37"/>
      <c r="E404" s="102"/>
      <c r="F404" s="110"/>
    </row>
    <row r="405" spans="1:6" ht="15" customHeight="1" x14ac:dyDescent="0.2">
      <c r="A405" s="59">
        <v>400</v>
      </c>
      <c r="B405" s="231" t="s">
        <v>501</v>
      </c>
      <c r="C405" s="89">
        <v>4.4081000000000001</v>
      </c>
      <c r="D405" s="37"/>
      <c r="E405" s="102"/>
      <c r="F405" s="110"/>
    </row>
    <row r="406" spans="1:6" ht="15" customHeight="1" x14ac:dyDescent="0.2">
      <c r="A406" s="58">
        <v>401</v>
      </c>
      <c r="B406" s="231" t="s">
        <v>658</v>
      </c>
      <c r="C406" s="89">
        <v>4.3146000000000004</v>
      </c>
      <c r="D406" s="37"/>
      <c r="E406" s="102"/>
      <c r="F406" s="110"/>
    </row>
    <row r="407" spans="1:6" ht="15" customHeight="1" x14ac:dyDescent="0.2">
      <c r="A407" s="58">
        <v>402</v>
      </c>
      <c r="B407" s="231" t="s">
        <v>472</v>
      </c>
      <c r="C407" s="89">
        <v>4.3073000000000006</v>
      </c>
      <c r="D407" s="37"/>
      <c r="E407" s="102"/>
      <c r="F407" s="110"/>
    </row>
    <row r="408" spans="1:6" ht="15" customHeight="1" x14ac:dyDescent="0.2">
      <c r="A408" s="59">
        <v>403</v>
      </c>
      <c r="B408" s="231" t="s">
        <v>352</v>
      </c>
      <c r="C408" s="89">
        <v>4.2862999999999998</v>
      </c>
      <c r="D408" s="37"/>
      <c r="E408" s="102"/>
      <c r="F408" s="110"/>
    </row>
    <row r="409" spans="1:6" ht="15" customHeight="1" x14ac:dyDescent="0.2">
      <c r="A409" s="59">
        <v>404</v>
      </c>
      <c r="B409" s="231" t="s">
        <v>312</v>
      </c>
      <c r="C409" s="89">
        <v>4.2566000000000006</v>
      </c>
      <c r="D409" s="37"/>
      <c r="E409" s="102"/>
      <c r="F409" s="110"/>
    </row>
    <row r="410" spans="1:6" ht="15" customHeight="1" x14ac:dyDescent="0.2">
      <c r="A410" s="58">
        <v>405</v>
      </c>
      <c r="B410" s="231" t="s">
        <v>561</v>
      </c>
      <c r="C410" s="89">
        <v>4.1947000000000001</v>
      </c>
      <c r="D410" s="37"/>
      <c r="E410" s="102"/>
      <c r="F410" s="110"/>
    </row>
    <row r="411" spans="1:6" ht="15" customHeight="1" x14ac:dyDescent="0.2">
      <c r="A411" s="58">
        <v>406</v>
      </c>
      <c r="B411" s="231" t="s">
        <v>345</v>
      </c>
      <c r="C411" s="89">
        <v>4.1906999999999996</v>
      </c>
      <c r="D411" s="37"/>
      <c r="E411" s="102"/>
      <c r="F411" s="110"/>
    </row>
    <row r="412" spans="1:6" ht="15" customHeight="1" x14ac:dyDescent="0.2">
      <c r="A412" s="59">
        <v>407</v>
      </c>
      <c r="B412" s="231" t="s">
        <v>614</v>
      </c>
      <c r="C412" s="89">
        <v>4.1627999999999998</v>
      </c>
      <c r="D412" s="37"/>
      <c r="E412" s="102"/>
      <c r="F412" s="110"/>
    </row>
    <row r="413" spans="1:6" ht="15" customHeight="1" x14ac:dyDescent="0.2">
      <c r="A413" s="59">
        <v>408</v>
      </c>
      <c r="B413" s="231" t="s">
        <v>587</v>
      </c>
      <c r="C413" s="89">
        <v>4.1038999999999994</v>
      </c>
      <c r="D413" s="37"/>
      <c r="E413" s="102"/>
      <c r="F413" s="110"/>
    </row>
    <row r="414" spans="1:6" ht="15" customHeight="1" x14ac:dyDescent="0.2">
      <c r="A414" s="58">
        <v>409</v>
      </c>
      <c r="B414" s="231" t="s">
        <v>515</v>
      </c>
      <c r="C414" s="89">
        <v>4.0876999999999999</v>
      </c>
      <c r="D414" s="37"/>
      <c r="E414" s="102"/>
      <c r="F414" s="110"/>
    </row>
    <row r="415" spans="1:6" ht="15" customHeight="1" x14ac:dyDescent="0.2">
      <c r="A415" s="58">
        <v>410</v>
      </c>
      <c r="B415" s="231" t="s">
        <v>630</v>
      </c>
      <c r="C415" s="89">
        <v>4.0781999999999998</v>
      </c>
      <c r="D415" s="37"/>
      <c r="E415" s="102"/>
      <c r="F415" s="110"/>
    </row>
    <row r="416" spans="1:6" ht="15" customHeight="1" x14ac:dyDescent="0.2">
      <c r="A416" s="59">
        <v>411</v>
      </c>
      <c r="B416" s="231" t="s">
        <v>318</v>
      </c>
      <c r="C416" s="89">
        <v>4.0755999999999997</v>
      </c>
      <c r="D416" s="37"/>
      <c r="E416" s="102"/>
      <c r="F416" s="110"/>
    </row>
    <row r="417" spans="1:6" ht="15" customHeight="1" x14ac:dyDescent="0.2">
      <c r="A417" s="59">
        <v>412</v>
      </c>
      <c r="B417" s="231" t="s">
        <v>523</v>
      </c>
      <c r="C417" s="89">
        <v>4.0720000000000001</v>
      </c>
      <c r="D417" s="37"/>
      <c r="E417" s="102"/>
      <c r="F417" s="110"/>
    </row>
    <row r="418" spans="1:6" ht="15" customHeight="1" x14ac:dyDescent="0.2">
      <c r="A418" s="58">
        <v>413</v>
      </c>
      <c r="B418" s="231" t="s">
        <v>446</v>
      </c>
      <c r="C418" s="89">
        <v>4.0232999999999999</v>
      </c>
      <c r="D418" s="37"/>
      <c r="E418" s="102"/>
      <c r="F418" s="110"/>
    </row>
    <row r="419" spans="1:6" ht="15" customHeight="1" x14ac:dyDescent="0.2">
      <c r="A419" s="58">
        <v>414</v>
      </c>
      <c r="B419" s="231" t="s">
        <v>537</v>
      </c>
      <c r="C419" s="89">
        <v>3.9464000000000001</v>
      </c>
      <c r="D419" s="37"/>
      <c r="E419" s="102"/>
      <c r="F419" s="110"/>
    </row>
    <row r="420" spans="1:6" ht="15" customHeight="1" x14ac:dyDescent="0.2">
      <c r="A420" s="59">
        <v>415</v>
      </c>
      <c r="B420" s="231" t="s">
        <v>361</v>
      </c>
      <c r="C420" s="89">
        <v>3.6791</v>
      </c>
      <c r="D420" s="37"/>
      <c r="E420" s="102"/>
      <c r="F420" s="110"/>
    </row>
    <row r="421" spans="1:6" ht="15" customHeight="1" x14ac:dyDescent="0.2">
      <c r="A421" s="59">
        <v>416</v>
      </c>
      <c r="B421" s="231" t="s">
        <v>454</v>
      </c>
      <c r="C421" s="89">
        <v>3.6526999999999998</v>
      </c>
      <c r="D421" s="37"/>
      <c r="E421" s="102"/>
      <c r="F421" s="110"/>
    </row>
    <row r="422" spans="1:6" ht="15" customHeight="1" x14ac:dyDescent="0.2">
      <c r="A422" s="58">
        <v>417</v>
      </c>
      <c r="B422" s="231" t="s">
        <v>431</v>
      </c>
      <c r="C422" s="89">
        <v>3.6478999999999999</v>
      </c>
      <c r="D422" s="37"/>
      <c r="E422" s="102"/>
      <c r="F422" s="110"/>
    </row>
    <row r="423" spans="1:6" x14ac:dyDescent="0.2">
      <c r="A423" s="58">
        <v>418</v>
      </c>
      <c r="B423" s="231" t="s">
        <v>408</v>
      </c>
      <c r="C423" s="89">
        <v>3.5764999999999998</v>
      </c>
      <c r="D423" s="37"/>
      <c r="E423" s="102"/>
      <c r="F423" s="110"/>
    </row>
    <row r="424" spans="1:6" x14ac:dyDescent="0.2">
      <c r="A424" s="59">
        <v>419</v>
      </c>
      <c r="B424" s="231" t="s">
        <v>437</v>
      </c>
      <c r="C424" s="89">
        <v>3.5131000000000001</v>
      </c>
      <c r="D424" s="37"/>
      <c r="E424" s="102"/>
      <c r="F424" s="110"/>
    </row>
    <row r="425" spans="1:6" x14ac:dyDescent="0.2">
      <c r="A425" s="59">
        <v>420</v>
      </c>
      <c r="B425" s="231" t="s">
        <v>333</v>
      </c>
      <c r="C425" s="89">
        <v>3.3919999999999999</v>
      </c>
      <c r="D425" s="37"/>
      <c r="E425" s="102"/>
      <c r="F425" s="110"/>
    </row>
    <row r="426" spans="1:6" x14ac:dyDescent="0.2">
      <c r="A426" s="58">
        <v>421</v>
      </c>
      <c r="B426" s="231" t="s">
        <v>387</v>
      </c>
      <c r="C426" s="89">
        <v>3.3706999999999998</v>
      </c>
      <c r="D426" s="37"/>
      <c r="E426" s="102"/>
      <c r="F426" s="110"/>
    </row>
    <row r="427" spans="1:6" x14ac:dyDescent="0.2">
      <c r="A427" s="58">
        <v>422</v>
      </c>
      <c r="B427" s="231" t="s">
        <v>457</v>
      </c>
      <c r="C427" s="89">
        <v>3.2885</v>
      </c>
      <c r="D427" s="37"/>
      <c r="E427" s="102"/>
      <c r="F427" s="110"/>
    </row>
    <row r="428" spans="1:6" x14ac:dyDescent="0.2">
      <c r="A428" s="59">
        <v>423</v>
      </c>
      <c r="B428" s="231" t="s">
        <v>455</v>
      </c>
      <c r="C428" s="89">
        <v>3.2477</v>
      </c>
      <c r="D428" s="37"/>
      <c r="E428" s="102"/>
      <c r="F428" s="110"/>
    </row>
    <row r="429" spans="1:6" x14ac:dyDescent="0.2">
      <c r="A429" s="59">
        <v>424</v>
      </c>
      <c r="B429" s="231" t="s">
        <v>653</v>
      </c>
      <c r="C429" s="89">
        <v>3.1640999999999999</v>
      </c>
      <c r="D429" s="37"/>
      <c r="E429" s="102"/>
      <c r="F429" s="110"/>
    </row>
    <row r="430" spans="1:6" x14ac:dyDescent="0.2">
      <c r="A430" s="58">
        <v>425</v>
      </c>
      <c r="B430" s="231" t="s">
        <v>565</v>
      </c>
      <c r="C430" s="89">
        <v>3.1178000000000003</v>
      </c>
      <c r="D430" s="37"/>
      <c r="E430" s="102"/>
      <c r="F430" s="110"/>
    </row>
    <row r="431" spans="1:6" x14ac:dyDescent="0.2">
      <c r="A431" s="58">
        <v>426</v>
      </c>
      <c r="B431" s="231" t="s">
        <v>428</v>
      </c>
      <c r="C431" s="89">
        <v>3.0960000000000001</v>
      </c>
      <c r="D431" s="37"/>
      <c r="E431" s="102"/>
      <c r="F431" s="110"/>
    </row>
    <row r="432" spans="1:6" x14ac:dyDescent="0.2">
      <c r="A432" s="59">
        <v>427</v>
      </c>
      <c r="B432" s="231" t="s">
        <v>636</v>
      </c>
      <c r="C432" s="89">
        <v>3.0616999999999996</v>
      </c>
      <c r="D432" s="37"/>
      <c r="E432" s="102"/>
      <c r="F432" s="110"/>
    </row>
    <row r="433" spans="1:6" x14ac:dyDescent="0.2">
      <c r="A433" s="59">
        <v>428</v>
      </c>
      <c r="B433" s="231" t="s">
        <v>388</v>
      </c>
      <c r="C433" s="89">
        <v>2.9773000000000001</v>
      </c>
      <c r="D433" s="37"/>
      <c r="E433" s="102"/>
      <c r="F433" s="110"/>
    </row>
    <row r="434" spans="1:6" x14ac:dyDescent="0.2">
      <c r="A434" s="58">
        <v>429</v>
      </c>
      <c r="B434" s="231" t="s">
        <v>568</v>
      </c>
      <c r="C434" s="89">
        <v>2.9516</v>
      </c>
      <c r="D434" s="37"/>
      <c r="E434" s="102"/>
      <c r="F434" s="110"/>
    </row>
    <row r="435" spans="1:6" x14ac:dyDescent="0.2">
      <c r="A435" s="58">
        <v>430</v>
      </c>
      <c r="B435" s="231" t="s">
        <v>502</v>
      </c>
      <c r="C435" s="89">
        <v>2.6234000000000002</v>
      </c>
      <c r="D435" s="37"/>
      <c r="E435" s="102"/>
      <c r="F435" s="110"/>
    </row>
    <row r="436" spans="1:6" x14ac:dyDescent="0.2">
      <c r="A436" s="59">
        <v>431</v>
      </c>
      <c r="B436" s="231" t="s">
        <v>442</v>
      </c>
      <c r="C436" s="89">
        <v>2.5233000000000003</v>
      </c>
      <c r="D436" s="37"/>
      <c r="E436" s="102"/>
      <c r="F436" s="110"/>
    </row>
    <row r="437" spans="1:6" x14ac:dyDescent="0.2">
      <c r="A437" s="59">
        <v>432</v>
      </c>
      <c r="B437" s="231" t="s">
        <v>609</v>
      </c>
      <c r="C437" s="89">
        <v>2.1894</v>
      </c>
      <c r="D437" s="37"/>
      <c r="E437" s="102"/>
      <c r="F437" s="110"/>
    </row>
  </sheetData>
  <sortState ref="A6:C437">
    <sortCondition descending="1" ref="C6:C437"/>
  </sortState>
  <mergeCells count="3">
    <mergeCell ref="A1:C1"/>
    <mergeCell ref="A2:C2"/>
    <mergeCell ref="A3:C3"/>
  </mergeCells>
  <hyperlinks>
    <hyperlink ref="E1" location="Contents!A1" tooltip="Contents" display="Contents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workbookViewId="0">
      <selection sqref="A1:I1"/>
    </sheetView>
  </sheetViews>
  <sheetFormatPr baseColWidth="10" defaultColWidth="8.83203125" defaultRowHeight="15" customHeight="1" x14ac:dyDescent="0.15"/>
  <cols>
    <col min="1" max="1" width="2" style="10" customWidth="1"/>
    <col min="2" max="2" width="3.33203125" style="10" bestFit="1" customWidth="1"/>
    <col min="3" max="3" width="46.83203125" style="10" customWidth="1"/>
    <col min="4" max="4" width="2.6640625" style="10" customWidth="1"/>
    <col min="5" max="5" width="8.5" style="11" customWidth="1"/>
    <col min="6" max="6" width="2.6640625" style="10" customWidth="1"/>
    <col min="7" max="7" width="3.33203125" style="12" bestFit="1" customWidth="1"/>
    <col min="8" max="8" width="19.1640625" style="10" bestFit="1" customWidth="1"/>
    <col min="9" max="9" width="2.83203125" style="10" customWidth="1"/>
    <col min="10" max="10" width="8.83203125" style="10"/>
    <col min="11" max="11" width="9.1640625" style="10" customWidth="1"/>
    <col min="12" max="256" width="8.83203125" style="10"/>
    <col min="257" max="257" width="5.1640625" style="10" customWidth="1"/>
    <col min="258" max="258" width="3.33203125" style="10" bestFit="1" customWidth="1"/>
    <col min="259" max="259" width="53.6640625" style="10" bestFit="1" customWidth="1"/>
    <col min="260" max="260" width="2.6640625" style="10" customWidth="1"/>
    <col min="261" max="261" width="10.83203125" style="10" customWidth="1"/>
    <col min="262" max="262" width="2.6640625" style="10" customWidth="1"/>
    <col min="263" max="263" width="3.33203125" style="10" bestFit="1" customWidth="1"/>
    <col min="264" max="264" width="25" style="10" bestFit="1" customWidth="1"/>
    <col min="265" max="265" width="5.6640625" style="10" customWidth="1"/>
    <col min="266" max="512" width="8.83203125" style="10"/>
    <col min="513" max="513" width="5.1640625" style="10" customWidth="1"/>
    <col min="514" max="514" width="3.33203125" style="10" bestFit="1" customWidth="1"/>
    <col min="515" max="515" width="53.6640625" style="10" bestFit="1" customWidth="1"/>
    <col min="516" max="516" width="2.6640625" style="10" customWidth="1"/>
    <col min="517" max="517" width="10.83203125" style="10" customWidth="1"/>
    <col min="518" max="518" width="2.6640625" style="10" customWidth="1"/>
    <col min="519" max="519" width="3.33203125" style="10" bestFit="1" customWidth="1"/>
    <col min="520" max="520" width="25" style="10" bestFit="1" customWidth="1"/>
    <col min="521" max="521" width="5.6640625" style="10" customWidth="1"/>
    <col min="522" max="768" width="8.83203125" style="10"/>
    <col min="769" max="769" width="5.1640625" style="10" customWidth="1"/>
    <col min="770" max="770" width="3.33203125" style="10" bestFit="1" customWidth="1"/>
    <col min="771" max="771" width="53.6640625" style="10" bestFit="1" customWidth="1"/>
    <col min="772" max="772" width="2.6640625" style="10" customWidth="1"/>
    <col min="773" max="773" width="10.83203125" style="10" customWidth="1"/>
    <col min="774" max="774" width="2.6640625" style="10" customWidth="1"/>
    <col min="775" max="775" width="3.33203125" style="10" bestFit="1" customWidth="1"/>
    <col min="776" max="776" width="25" style="10" bestFit="1" customWidth="1"/>
    <col min="777" max="777" width="5.6640625" style="10" customWidth="1"/>
    <col min="778" max="1024" width="8.83203125" style="10"/>
    <col min="1025" max="1025" width="5.1640625" style="10" customWidth="1"/>
    <col min="1026" max="1026" width="3.33203125" style="10" bestFit="1" customWidth="1"/>
    <col min="1027" max="1027" width="53.6640625" style="10" bestFit="1" customWidth="1"/>
    <col min="1028" max="1028" width="2.6640625" style="10" customWidth="1"/>
    <col min="1029" max="1029" width="10.83203125" style="10" customWidth="1"/>
    <col min="1030" max="1030" width="2.6640625" style="10" customWidth="1"/>
    <col min="1031" max="1031" width="3.33203125" style="10" bestFit="1" customWidth="1"/>
    <col min="1032" max="1032" width="25" style="10" bestFit="1" customWidth="1"/>
    <col min="1033" max="1033" width="5.6640625" style="10" customWidth="1"/>
    <col min="1034" max="1280" width="8.83203125" style="10"/>
    <col min="1281" max="1281" width="5.1640625" style="10" customWidth="1"/>
    <col min="1282" max="1282" width="3.33203125" style="10" bestFit="1" customWidth="1"/>
    <col min="1283" max="1283" width="53.6640625" style="10" bestFit="1" customWidth="1"/>
    <col min="1284" max="1284" width="2.6640625" style="10" customWidth="1"/>
    <col min="1285" max="1285" width="10.83203125" style="10" customWidth="1"/>
    <col min="1286" max="1286" width="2.6640625" style="10" customWidth="1"/>
    <col min="1287" max="1287" width="3.33203125" style="10" bestFit="1" customWidth="1"/>
    <col min="1288" max="1288" width="25" style="10" bestFit="1" customWidth="1"/>
    <col min="1289" max="1289" width="5.6640625" style="10" customWidth="1"/>
    <col min="1290" max="1536" width="8.83203125" style="10"/>
    <col min="1537" max="1537" width="5.1640625" style="10" customWidth="1"/>
    <col min="1538" max="1538" width="3.33203125" style="10" bestFit="1" customWidth="1"/>
    <col min="1539" max="1539" width="53.6640625" style="10" bestFit="1" customWidth="1"/>
    <col min="1540" max="1540" width="2.6640625" style="10" customWidth="1"/>
    <col min="1541" max="1541" width="10.83203125" style="10" customWidth="1"/>
    <col min="1542" max="1542" width="2.6640625" style="10" customWidth="1"/>
    <col min="1543" max="1543" width="3.33203125" style="10" bestFit="1" customWidth="1"/>
    <col min="1544" max="1544" width="25" style="10" bestFit="1" customWidth="1"/>
    <col min="1545" max="1545" width="5.6640625" style="10" customWidth="1"/>
    <col min="1546" max="1792" width="8.83203125" style="10"/>
    <col min="1793" max="1793" width="5.1640625" style="10" customWidth="1"/>
    <col min="1794" max="1794" width="3.33203125" style="10" bestFit="1" customWidth="1"/>
    <col min="1795" max="1795" width="53.6640625" style="10" bestFit="1" customWidth="1"/>
    <col min="1796" max="1796" width="2.6640625" style="10" customWidth="1"/>
    <col min="1797" max="1797" width="10.83203125" style="10" customWidth="1"/>
    <col min="1798" max="1798" width="2.6640625" style="10" customWidth="1"/>
    <col min="1799" max="1799" width="3.33203125" style="10" bestFit="1" customWidth="1"/>
    <col min="1800" max="1800" width="25" style="10" bestFit="1" customWidth="1"/>
    <col min="1801" max="1801" width="5.6640625" style="10" customWidth="1"/>
    <col min="1802" max="2048" width="8.83203125" style="10"/>
    <col min="2049" max="2049" width="5.1640625" style="10" customWidth="1"/>
    <col min="2050" max="2050" width="3.33203125" style="10" bestFit="1" customWidth="1"/>
    <col min="2051" max="2051" width="53.6640625" style="10" bestFit="1" customWidth="1"/>
    <col min="2052" max="2052" width="2.6640625" style="10" customWidth="1"/>
    <col min="2053" max="2053" width="10.83203125" style="10" customWidth="1"/>
    <col min="2054" max="2054" width="2.6640625" style="10" customWidth="1"/>
    <col min="2055" max="2055" width="3.33203125" style="10" bestFit="1" customWidth="1"/>
    <col min="2056" max="2056" width="25" style="10" bestFit="1" customWidth="1"/>
    <col min="2057" max="2057" width="5.6640625" style="10" customWidth="1"/>
    <col min="2058" max="2304" width="8.83203125" style="10"/>
    <col min="2305" max="2305" width="5.1640625" style="10" customWidth="1"/>
    <col min="2306" max="2306" width="3.33203125" style="10" bestFit="1" customWidth="1"/>
    <col min="2307" max="2307" width="53.6640625" style="10" bestFit="1" customWidth="1"/>
    <col min="2308" max="2308" width="2.6640625" style="10" customWidth="1"/>
    <col min="2309" max="2309" width="10.83203125" style="10" customWidth="1"/>
    <col min="2310" max="2310" width="2.6640625" style="10" customWidth="1"/>
    <col min="2311" max="2311" width="3.33203125" style="10" bestFit="1" customWidth="1"/>
    <col min="2312" max="2312" width="25" style="10" bestFit="1" customWidth="1"/>
    <col min="2313" max="2313" width="5.6640625" style="10" customWidth="1"/>
    <col min="2314" max="2560" width="8.83203125" style="10"/>
    <col min="2561" max="2561" width="5.1640625" style="10" customWidth="1"/>
    <col min="2562" max="2562" width="3.33203125" style="10" bestFit="1" customWidth="1"/>
    <col min="2563" max="2563" width="53.6640625" style="10" bestFit="1" customWidth="1"/>
    <col min="2564" max="2564" width="2.6640625" style="10" customWidth="1"/>
    <col min="2565" max="2565" width="10.83203125" style="10" customWidth="1"/>
    <col min="2566" max="2566" width="2.6640625" style="10" customWidth="1"/>
    <col min="2567" max="2567" width="3.33203125" style="10" bestFit="1" customWidth="1"/>
    <col min="2568" max="2568" width="25" style="10" bestFit="1" customWidth="1"/>
    <col min="2569" max="2569" width="5.6640625" style="10" customWidth="1"/>
    <col min="2570" max="2816" width="8.83203125" style="10"/>
    <col min="2817" max="2817" width="5.1640625" style="10" customWidth="1"/>
    <col min="2818" max="2818" width="3.33203125" style="10" bestFit="1" customWidth="1"/>
    <col min="2819" max="2819" width="53.6640625" style="10" bestFit="1" customWidth="1"/>
    <col min="2820" max="2820" width="2.6640625" style="10" customWidth="1"/>
    <col min="2821" max="2821" width="10.83203125" style="10" customWidth="1"/>
    <col min="2822" max="2822" width="2.6640625" style="10" customWidth="1"/>
    <col min="2823" max="2823" width="3.33203125" style="10" bestFit="1" customWidth="1"/>
    <col min="2824" max="2824" width="25" style="10" bestFit="1" customWidth="1"/>
    <col min="2825" max="2825" width="5.6640625" style="10" customWidth="1"/>
    <col min="2826" max="3072" width="8.83203125" style="10"/>
    <col min="3073" max="3073" width="5.1640625" style="10" customWidth="1"/>
    <col min="3074" max="3074" width="3.33203125" style="10" bestFit="1" customWidth="1"/>
    <col min="3075" max="3075" width="53.6640625" style="10" bestFit="1" customWidth="1"/>
    <col min="3076" max="3076" width="2.6640625" style="10" customWidth="1"/>
    <col min="3077" max="3077" width="10.83203125" style="10" customWidth="1"/>
    <col min="3078" max="3078" width="2.6640625" style="10" customWidth="1"/>
    <col min="3079" max="3079" width="3.33203125" style="10" bestFit="1" customWidth="1"/>
    <col min="3080" max="3080" width="25" style="10" bestFit="1" customWidth="1"/>
    <col min="3081" max="3081" width="5.6640625" style="10" customWidth="1"/>
    <col min="3082" max="3328" width="8.83203125" style="10"/>
    <col min="3329" max="3329" width="5.1640625" style="10" customWidth="1"/>
    <col min="3330" max="3330" width="3.33203125" style="10" bestFit="1" customWidth="1"/>
    <col min="3331" max="3331" width="53.6640625" style="10" bestFit="1" customWidth="1"/>
    <col min="3332" max="3332" width="2.6640625" style="10" customWidth="1"/>
    <col min="3333" max="3333" width="10.83203125" style="10" customWidth="1"/>
    <col min="3334" max="3334" width="2.6640625" style="10" customWidth="1"/>
    <col min="3335" max="3335" width="3.33203125" style="10" bestFit="1" customWidth="1"/>
    <col min="3336" max="3336" width="25" style="10" bestFit="1" customWidth="1"/>
    <col min="3337" max="3337" width="5.6640625" style="10" customWidth="1"/>
    <col min="3338" max="3584" width="8.83203125" style="10"/>
    <col min="3585" max="3585" width="5.1640625" style="10" customWidth="1"/>
    <col min="3586" max="3586" width="3.33203125" style="10" bestFit="1" customWidth="1"/>
    <col min="3587" max="3587" width="53.6640625" style="10" bestFit="1" customWidth="1"/>
    <col min="3588" max="3588" width="2.6640625" style="10" customWidth="1"/>
    <col min="3589" max="3589" width="10.83203125" style="10" customWidth="1"/>
    <col min="3590" max="3590" width="2.6640625" style="10" customWidth="1"/>
    <col min="3591" max="3591" width="3.33203125" style="10" bestFit="1" customWidth="1"/>
    <col min="3592" max="3592" width="25" style="10" bestFit="1" customWidth="1"/>
    <col min="3593" max="3593" width="5.6640625" style="10" customWidth="1"/>
    <col min="3594" max="3840" width="8.83203125" style="10"/>
    <col min="3841" max="3841" width="5.1640625" style="10" customWidth="1"/>
    <col min="3842" max="3842" width="3.33203125" style="10" bestFit="1" customWidth="1"/>
    <col min="3843" max="3843" width="53.6640625" style="10" bestFit="1" customWidth="1"/>
    <col min="3844" max="3844" width="2.6640625" style="10" customWidth="1"/>
    <col min="3845" max="3845" width="10.83203125" style="10" customWidth="1"/>
    <col min="3846" max="3846" width="2.6640625" style="10" customWidth="1"/>
    <col min="3847" max="3847" width="3.33203125" style="10" bestFit="1" customWidth="1"/>
    <col min="3848" max="3848" width="25" style="10" bestFit="1" customWidth="1"/>
    <col min="3849" max="3849" width="5.6640625" style="10" customWidth="1"/>
    <col min="3850" max="4096" width="8.83203125" style="10"/>
    <col min="4097" max="4097" width="5.1640625" style="10" customWidth="1"/>
    <col min="4098" max="4098" width="3.33203125" style="10" bestFit="1" customWidth="1"/>
    <col min="4099" max="4099" width="53.6640625" style="10" bestFit="1" customWidth="1"/>
    <col min="4100" max="4100" width="2.6640625" style="10" customWidth="1"/>
    <col min="4101" max="4101" width="10.83203125" style="10" customWidth="1"/>
    <col min="4102" max="4102" width="2.6640625" style="10" customWidth="1"/>
    <col min="4103" max="4103" width="3.33203125" style="10" bestFit="1" customWidth="1"/>
    <col min="4104" max="4104" width="25" style="10" bestFit="1" customWidth="1"/>
    <col min="4105" max="4105" width="5.6640625" style="10" customWidth="1"/>
    <col min="4106" max="4352" width="8.83203125" style="10"/>
    <col min="4353" max="4353" width="5.1640625" style="10" customWidth="1"/>
    <col min="4354" max="4354" width="3.33203125" style="10" bestFit="1" customWidth="1"/>
    <col min="4355" max="4355" width="53.6640625" style="10" bestFit="1" customWidth="1"/>
    <col min="4356" max="4356" width="2.6640625" style="10" customWidth="1"/>
    <col min="4357" max="4357" width="10.83203125" style="10" customWidth="1"/>
    <col min="4358" max="4358" width="2.6640625" style="10" customWidth="1"/>
    <col min="4359" max="4359" width="3.33203125" style="10" bestFit="1" customWidth="1"/>
    <col min="4360" max="4360" width="25" style="10" bestFit="1" customWidth="1"/>
    <col min="4361" max="4361" width="5.6640625" style="10" customWidth="1"/>
    <col min="4362" max="4608" width="8.83203125" style="10"/>
    <col min="4609" max="4609" width="5.1640625" style="10" customWidth="1"/>
    <col min="4610" max="4610" width="3.33203125" style="10" bestFit="1" customWidth="1"/>
    <col min="4611" max="4611" width="53.6640625" style="10" bestFit="1" customWidth="1"/>
    <col min="4612" max="4612" width="2.6640625" style="10" customWidth="1"/>
    <col min="4613" max="4613" width="10.83203125" style="10" customWidth="1"/>
    <col min="4614" max="4614" width="2.6640625" style="10" customWidth="1"/>
    <col min="4615" max="4615" width="3.33203125" style="10" bestFit="1" customWidth="1"/>
    <col min="4616" max="4616" width="25" style="10" bestFit="1" customWidth="1"/>
    <col min="4617" max="4617" width="5.6640625" style="10" customWidth="1"/>
    <col min="4618" max="4864" width="8.83203125" style="10"/>
    <col min="4865" max="4865" width="5.1640625" style="10" customWidth="1"/>
    <col min="4866" max="4866" width="3.33203125" style="10" bestFit="1" customWidth="1"/>
    <col min="4867" max="4867" width="53.6640625" style="10" bestFit="1" customWidth="1"/>
    <col min="4868" max="4868" width="2.6640625" style="10" customWidth="1"/>
    <col min="4869" max="4869" width="10.83203125" style="10" customWidth="1"/>
    <col min="4870" max="4870" width="2.6640625" style="10" customWidth="1"/>
    <col min="4871" max="4871" width="3.33203125" style="10" bestFit="1" customWidth="1"/>
    <col min="4872" max="4872" width="25" style="10" bestFit="1" customWidth="1"/>
    <col min="4873" max="4873" width="5.6640625" style="10" customWidth="1"/>
    <col min="4874" max="5120" width="8.83203125" style="10"/>
    <col min="5121" max="5121" width="5.1640625" style="10" customWidth="1"/>
    <col min="5122" max="5122" width="3.33203125" style="10" bestFit="1" customWidth="1"/>
    <col min="5123" max="5123" width="53.6640625" style="10" bestFit="1" customWidth="1"/>
    <col min="5124" max="5124" width="2.6640625" style="10" customWidth="1"/>
    <col min="5125" max="5125" width="10.83203125" style="10" customWidth="1"/>
    <col min="5126" max="5126" width="2.6640625" style="10" customWidth="1"/>
    <col min="5127" max="5127" width="3.33203125" style="10" bestFit="1" customWidth="1"/>
    <col min="5128" max="5128" width="25" style="10" bestFit="1" customWidth="1"/>
    <col min="5129" max="5129" width="5.6640625" style="10" customWidth="1"/>
    <col min="5130" max="5376" width="8.83203125" style="10"/>
    <col min="5377" max="5377" width="5.1640625" style="10" customWidth="1"/>
    <col min="5378" max="5378" width="3.33203125" style="10" bestFit="1" customWidth="1"/>
    <col min="5379" max="5379" width="53.6640625" style="10" bestFit="1" customWidth="1"/>
    <col min="5380" max="5380" width="2.6640625" style="10" customWidth="1"/>
    <col min="5381" max="5381" width="10.83203125" style="10" customWidth="1"/>
    <col min="5382" max="5382" width="2.6640625" style="10" customWidth="1"/>
    <col min="5383" max="5383" width="3.33203125" style="10" bestFit="1" customWidth="1"/>
    <col min="5384" max="5384" width="25" style="10" bestFit="1" customWidth="1"/>
    <col min="5385" max="5385" width="5.6640625" style="10" customWidth="1"/>
    <col min="5386" max="5632" width="8.83203125" style="10"/>
    <col min="5633" max="5633" width="5.1640625" style="10" customWidth="1"/>
    <col min="5634" max="5634" width="3.33203125" style="10" bestFit="1" customWidth="1"/>
    <col min="5635" max="5635" width="53.6640625" style="10" bestFit="1" customWidth="1"/>
    <col min="5636" max="5636" width="2.6640625" style="10" customWidth="1"/>
    <col min="5637" max="5637" width="10.83203125" style="10" customWidth="1"/>
    <col min="5638" max="5638" width="2.6640625" style="10" customWidth="1"/>
    <col min="5639" max="5639" width="3.33203125" style="10" bestFit="1" customWidth="1"/>
    <col min="5640" max="5640" width="25" style="10" bestFit="1" customWidth="1"/>
    <col min="5641" max="5641" width="5.6640625" style="10" customWidth="1"/>
    <col min="5642" max="5888" width="8.83203125" style="10"/>
    <col min="5889" max="5889" width="5.1640625" style="10" customWidth="1"/>
    <col min="5890" max="5890" width="3.33203125" style="10" bestFit="1" customWidth="1"/>
    <col min="5891" max="5891" width="53.6640625" style="10" bestFit="1" customWidth="1"/>
    <col min="5892" max="5892" width="2.6640625" style="10" customWidth="1"/>
    <col min="5893" max="5893" width="10.83203125" style="10" customWidth="1"/>
    <col min="5894" max="5894" width="2.6640625" style="10" customWidth="1"/>
    <col min="5895" max="5895" width="3.33203125" style="10" bestFit="1" customWidth="1"/>
    <col min="5896" max="5896" width="25" style="10" bestFit="1" customWidth="1"/>
    <col min="5897" max="5897" width="5.6640625" style="10" customWidth="1"/>
    <col min="5898" max="6144" width="8.83203125" style="10"/>
    <col min="6145" max="6145" width="5.1640625" style="10" customWidth="1"/>
    <col min="6146" max="6146" width="3.33203125" style="10" bestFit="1" customWidth="1"/>
    <col min="6147" max="6147" width="53.6640625" style="10" bestFit="1" customWidth="1"/>
    <col min="6148" max="6148" width="2.6640625" style="10" customWidth="1"/>
    <col min="6149" max="6149" width="10.83203125" style="10" customWidth="1"/>
    <col min="6150" max="6150" width="2.6640625" style="10" customWidth="1"/>
    <col min="6151" max="6151" width="3.33203125" style="10" bestFit="1" customWidth="1"/>
    <col min="6152" max="6152" width="25" style="10" bestFit="1" customWidth="1"/>
    <col min="6153" max="6153" width="5.6640625" style="10" customWidth="1"/>
    <col min="6154" max="6400" width="8.83203125" style="10"/>
    <col min="6401" max="6401" width="5.1640625" style="10" customWidth="1"/>
    <col min="6402" max="6402" width="3.33203125" style="10" bestFit="1" customWidth="1"/>
    <col min="6403" max="6403" width="53.6640625" style="10" bestFit="1" customWidth="1"/>
    <col min="6404" max="6404" width="2.6640625" style="10" customWidth="1"/>
    <col min="6405" max="6405" width="10.83203125" style="10" customWidth="1"/>
    <col min="6406" max="6406" width="2.6640625" style="10" customWidth="1"/>
    <col min="6407" max="6407" width="3.33203125" style="10" bestFit="1" customWidth="1"/>
    <col min="6408" max="6408" width="25" style="10" bestFit="1" customWidth="1"/>
    <col min="6409" max="6409" width="5.6640625" style="10" customWidth="1"/>
    <col min="6410" max="6656" width="8.83203125" style="10"/>
    <col min="6657" max="6657" width="5.1640625" style="10" customWidth="1"/>
    <col min="6658" max="6658" width="3.33203125" style="10" bestFit="1" customWidth="1"/>
    <col min="6659" max="6659" width="53.6640625" style="10" bestFit="1" customWidth="1"/>
    <col min="6660" max="6660" width="2.6640625" style="10" customWidth="1"/>
    <col min="6661" max="6661" width="10.83203125" style="10" customWidth="1"/>
    <col min="6662" max="6662" width="2.6640625" style="10" customWidth="1"/>
    <col min="6663" max="6663" width="3.33203125" style="10" bestFit="1" customWidth="1"/>
    <col min="6664" max="6664" width="25" style="10" bestFit="1" customWidth="1"/>
    <col min="6665" max="6665" width="5.6640625" style="10" customWidth="1"/>
    <col min="6666" max="6912" width="8.83203125" style="10"/>
    <col min="6913" max="6913" width="5.1640625" style="10" customWidth="1"/>
    <col min="6914" max="6914" width="3.33203125" style="10" bestFit="1" customWidth="1"/>
    <col min="6915" max="6915" width="53.6640625" style="10" bestFit="1" customWidth="1"/>
    <col min="6916" max="6916" width="2.6640625" style="10" customWidth="1"/>
    <col min="6917" max="6917" width="10.83203125" style="10" customWidth="1"/>
    <col min="6918" max="6918" width="2.6640625" style="10" customWidth="1"/>
    <col min="6919" max="6919" width="3.33203125" style="10" bestFit="1" customWidth="1"/>
    <col min="6920" max="6920" width="25" style="10" bestFit="1" customWidth="1"/>
    <col min="6921" max="6921" width="5.6640625" style="10" customWidth="1"/>
    <col min="6922" max="7168" width="8.83203125" style="10"/>
    <col min="7169" max="7169" width="5.1640625" style="10" customWidth="1"/>
    <col min="7170" max="7170" width="3.33203125" style="10" bestFit="1" customWidth="1"/>
    <col min="7171" max="7171" width="53.6640625" style="10" bestFit="1" customWidth="1"/>
    <col min="7172" max="7172" width="2.6640625" style="10" customWidth="1"/>
    <col min="7173" max="7173" width="10.83203125" style="10" customWidth="1"/>
    <col min="7174" max="7174" width="2.6640625" style="10" customWidth="1"/>
    <col min="7175" max="7175" width="3.33203125" style="10" bestFit="1" customWidth="1"/>
    <col min="7176" max="7176" width="25" style="10" bestFit="1" customWidth="1"/>
    <col min="7177" max="7177" width="5.6640625" style="10" customWidth="1"/>
    <col min="7178" max="7424" width="8.83203125" style="10"/>
    <col min="7425" max="7425" width="5.1640625" style="10" customWidth="1"/>
    <col min="7426" max="7426" width="3.33203125" style="10" bestFit="1" customWidth="1"/>
    <col min="7427" max="7427" width="53.6640625" style="10" bestFit="1" customWidth="1"/>
    <col min="7428" max="7428" width="2.6640625" style="10" customWidth="1"/>
    <col min="7429" max="7429" width="10.83203125" style="10" customWidth="1"/>
    <col min="7430" max="7430" width="2.6640625" style="10" customWidth="1"/>
    <col min="7431" max="7431" width="3.33203125" style="10" bestFit="1" customWidth="1"/>
    <col min="7432" max="7432" width="25" style="10" bestFit="1" customWidth="1"/>
    <col min="7433" max="7433" width="5.6640625" style="10" customWidth="1"/>
    <col min="7434" max="7680" width="8.83203125" style="10"/>
    <col min="7681" max="7681" width="5.1640625" style="10" customWidth="1"/>
    <col min="7682" max="7682" width="3.33203125" style="10" bestFit="1" customWidth="1"/>
    <col min="7683" max="7683" width="53.6640625" style="10" bestFit="1" customWidth="1"/>
    <col min="7684" max="7684" width="2.6640625" style="10" customWidth="1"/>
    <col min="7685" max="7685" width="10.83203125" style="10" customWidth="1"/>
    <col min="7686" max="7686" width="2.6640625" style="10" customWidth="1"/>
    <col min="7687" max="7687" width="3.33203125" style="10" bestFit="1" customWidth="1"/>
    <col min="7688" max="7688" width="25" style="10" bestFit="1" customWidth="1"/>
    <col min="7689" max="7689" width="5.6640625" style="10" customWidth="1"/>
    <col min="7690" max="7936" width="8.83203125" style="10"/>
    <col min="7937" max="7937" width="5.1640625" style="10" customWidth="1"/>
    <col min="7938" max="7938" width="3.33203125" style="10" bestFit="1" customWidth="1"/>
    <col min="7939" max="7939" width="53.6640625" style="10" bestFit="1" customWidth="1"/>
    <col min="7940" max="7940" width="2.6640625" style="10" customWidth="1"/>
    <col min="7941" max="7941" width="10.83203125" style="10" customWidth="1"/>
    <col min="7942" max="7942" width="2.6640625" style="10" customWidth="1"/>
    <col min="7943" max="7943" width="3.33203125" style="10" bestFit="1" customWidth="1"/>
    <col min="7944" max="7944" width="25" style="10" bestFit="1" customWidth="1"/>
    <col min="7945" max="7945" width="5.6640625" style="10" customWidth="1"/>
    <col min="7946" max="8192" width="8.83203125" style="10"/>
    <col min="8193" max="8193" width="5.1640625" style="10" customWidth="1"/>
    <col min="8194" max="8194" width="3.33203125" style="10" bestFit="1" customWidth="1"/>
    <col min="8195" max="8195" width="53.6640625" style="10" bestFit="1" customWidth="1"/>
    <col min="8196" max="8196" width="2.6640625" style="10" customWidth="1"/>
    <col min="8197" max="8197" width="10.83203125" style="10" customWidth="1"/>
    <col min="8198" max="8198" width="2.6640625" style="10" customWidth="1"/>
    <col min="8199" max="8199" width="3.33203125" style="10" bestFit="1" customWidth="1"/>
    <col min="8200" max="8200" width="25" style="10" bestFit="1" customWidth="1"/>
    <col min="8201" max="8201" width="5.6640625" style="10" customWidth="1"/>
    <col min="8202" max="8448" width="8.83203125" style="10"/>
    <col min="8449" max="8449" width="5.1640625" style="10" customWidth="1"/>
    <col min="8450" max="8450" width="3.33203125" style="10" bestFit="1" customWidth="1"/>
    <col min="8451" max="8451" width="53.6640625" style="10" bestFit="1" customWidth="1"/>
    <col min="8452" max="8452" width="2.6640625" style="10" customWidth="1"/>
    <col min="8453" max="8453" width="10.83203125" style="10" customWidth="1"/>
    <col min="8454" max="8454" width="2.6640625" style="10" customWidth="1"/>
    <col min="8455" max="8455" width="3.33203125" style="10" bestFit="1" customWidth="1"/>
    <col min="8456" max="8456" width="25" style="10" bestFit="1" customWidth="1"/>
    <col min="8457" max="8457" width="5.6640625" style="10" customWidth="1"/>
    <col min="8458" max="8704" width="8.83203125" style="10"/>
    <col min="8705" max="8705" width="5.1640625" style="10" customWidth="1"/>
    <col min="8706" max="8706" width="3.33203125" style="10" bestFit="1" customWidth="1"/>
    <col min="8707" max="8707" width="53.6640625" style="10" bestFit="1" customWidth="1"/>
    <col min="8708" max="8708" width="2.6640625" style="10" customWidth="1"/>
    <col min="8709" max="8709" width="10.83203125" style="10" customWidth="1"/>
    <col min="8710" max="8710" width="2.6640625" style="10" customWidth="1"/>
    <col min="8711" max="8711" width="3.33203125" style="10" bestFit="1" customWidth="1"/>
    <col min="8712" max="8712" width="25" style="10" bestFit="1" customWidth="1"/>
    <col min="8713" max="8713" width="5.6640625" style="10" customWidth="1"/>
    <col min="8714" max="8960" width="8.83203125" style="10"/>
    <col min="8961" max="8961" width="5.1640625" style="10" customWidth="1"/>
    <col min="8962" max="8962" width="3.33203125" style="10" bestFit="1" customWidth="1"/>
    <col min="8963" max="8963" width="53.6640625" style="10" bestFit="1" customWidth="1"/>
    <col min="8964" max="8964" width="2.6640625" style="10" customWidth="1"/>
    <col min="8965" max="8965" width="10.83203125" style="10" customWidth="1"/>
    <col min="8966" max="8966" width="2.6640625" style="10" customWidth="1"/>
    <col min="8967" max="8967" width="3.33203125" style="10" bestFit="1" customWidth="1"/>
    <col min="8968" max="8968" width="25" style="10" bestFit="1" customWidth="1"/>
    <col min="8969" max="8969" width="5.6640625" style="10" customWidth="1"/>
    <col min="8970" max="9216" width="8.83203125" style="10"/>
    <col min="9217" max="9217" width="5.1640625" style="10" customWidth="1"/>
    <col min="9218" max="9218" width="3.33203125" style="10" bestFit="1" customWidth="1"/>
    <col min="9219" max="9219" width="53.6640625" style="10" bestFit="1" customWidth="1"/>
    <col min="9220" max="9220" width="2.6640625" style="10" customWidth="1"/>
    <col min="9221" max="9221" width="10.83203125" style="10" customWidth="1"/>
    <col min="9222" max="9222" width="2.6640625" style="10" customWidth="1"/>
    <col min="9223" max="9223" width="3.33203125" style="10" bestFit="1" customWidth="1"/>
    <col min="9224" max="9224" width="25" style="10" bestFit="1" customWidth="1"/>
    <col min="9225" max="9225" width="5.6640625" style="10" customWidth="1"/>
    <col min="9226" max="9472" width="8.83203125" style="10"/>
    <col min="9473" max="9473" width="5.1640625" style="10" customWidth="1"/>
    <col min="9474" max="9474" width="3.33203125" style="10" bestFit="1" customWidth="1"/>
    <col min="9475" max="9475" width="53.6640625" style="10" bestFit="1" customWidth="1"/>
    <col min="9476" max="9476" width="2.6640625" style="10" customWidth="1"/>
    <col min="9477" max="9477" width="10.83203125" style="10" customWidth="1"/>
    <col min="9478" max="9478" width="2.6640625" style="10" customWidth="1"/>
    <col min="9479" max="9479" width="3.33203125" style="10" bestFit="1" customWidth="1"/>
    <col min="9480" max="9480" width="25" style="10" bestFit="1" customWidth="1"/>
    <col min="9481" max="9481" width="5.6640625" style="10" customWidth="1"/>
    <col min="9482" max="9728" width="8.83203125" style="10"/>
    <col min="9729" max="9729" width="5.1640625" style="10" customWidth="1"/>
    <col min="9730" max="9730" width="3.33203125" style="10" bestFit="1" customWidth="1"/>
    <col min="9731" max="9731" width="53.6640625" style="10" bestFit="1" customWidth="1"/>
    <col min="9732" max="9732" width="2.6640625" style="10" customWidth="1"/>
    <col min="9733" max="9733" width="10.83203125" style="10" customWidth="1"/>
    <col min="9734" max="9734" width="2.6640625" style="10" customWidth="1"/>
    <col min="9735" max="9735" width="3.33203125" style="10" bestFit="1" customWidth="1"/>
    <col min="9736" max="9736" width="25" style="10" bestFit="1" customWidth="1"/>
    <col min="9737" max="9737" width="5.6640625" style="10" customWidth="1"/>
    <col min="9738" max="9984" width="8.83203125" style="10"/>
    <col min="9985" max="9985" width="5.1640625" style="10" customWidth="1"/>
    <col min="9986" max="9986" width="3.33203125" style="10" bestFit="1" customWidth="1"/>
    <col min="9987" max="9987" width="53.6640625" style="10" bestFit="1" customWidth="1"/>
    <col min="9988" max="9988" width="2.6640625" style="10" customWidth="1"/>
    <col min="9989" max="9989" width="10.83203125" style="10" customWidth="1"/>
    <col min="9990" max="9990" width="2.6640625" style="10" customWidth="1"/>
    <col min="9991" max="9991" width="3.33203125" style="10" bestFit="1" customWidth="1"/>
    <col min="9992" max="9992" width="25" style="10" bestFit="1" customWidth="1"/>
    <col min="9993" max="9993" width="5.6640625" style="10" customWidth="1"/>
    <col min="9994" max="10240" width="8.83203125" style="10"/>
    <col min="10241" max="10241" width="5.1640625" style="10" customWidth="1"/>
    <col min="10242" max="10242" width="3.33203125" style="10" bestFit="1" customWidth="1"/>
    <col min="10243" max="10243" width="53.6640625" style="10" bestFit="1" customWidth="1"/>
    <col min="10244" max="10244" width="2.6640625" style="10" customWidth="1"/>
    <col min="10245" max="10245" width="10.83203125" style="10" customWidth="1"/>
    <col min="10246" max="10246" width="2.6640625" style="10" customWidth="1"/>
    <col min="10247" max="10247" width="3.33203125" style="10" bestFit="1" customWidth="1"/>
    <col min="10248" max="10248" width="25" style="10" bestFit="1" customWidth="1"/>
    <col min="10249" max="10249" width="5.6640625" style="10" customWidth="1"/>
    <col min="10250" max="10496" width="8.83203125" style="10"/>
    <col min="10497" max="10497" width="5.1640625" style="10" customWidth="1"/>
    <col min="10498" max="10498" width="3.33203125" style="10" bestFit="1" customWidth="1"/>
    <col min="10499" max="10499" width="53.6640625" style="10" bestFit="1" customWidth="1"/>
    <col min="10500" max="10500" width="2.6640625" style="10" customWidth="1"/>
    <col min="10501" max="10501" width="10.83203125" style="10" customWidth="1"/>
    <col min="10502" max="10502" width="2.6640625" style="10" customWidth="1"/>
    <col min="10503" max="10503" width="3.33203125" style="10" bestFit="1" customWidth="1"/>
    <col min="10504" max="10504" width="25" style="10" bestFit="1" customWidth="1"/>
    <col min="10505" max="10505" width="5.6640625" style="10" customWidth="1"/>
    <col min="10506" max="10752" width="8.83203125" style="10"/>
    <col min="10753" max="10753" width="5.1640625" style="10" customWidth="1"/>
    <col min="10754" max="10754" width="3.33203125" style="10" bestFit="1" customWidth="1"/>
    <col min="10755" max="10755" width="53.6640625" style="10" bestFit="1" customWidth="1"/>
    <col min="10756" max="10756" width="2.6640625" style="10" customWidth="1"/>
    <col min="10757" max="10757" width="10.83203125" style="10" customWidth="1"/>
    <col min="10758" max="10758" width="2.6640625" style="10" customWidth="1"/>
    <col min="10759" max="10759" width="3.33203125" style="10" bestFit="1" customWidth="1"/>
    <col min="10760" max="10760" width="25" style="10" bestFit="1" customWidth="1"/>
    <col min="10761" max="10761" width="5.6640625" style="10" customWidth="1"/>
    <col min="10762" max="11008" width="8.83203125" style="10"/>
    <col min="11009" max="11009" width="5.1640625" style="10" customWidth="1"/>
    <col min="11010" max="11010" width="3.33203125" style="10" bestFit="1" customWidth="1"/>
    <col min="11011" max="11011" width="53.6640625" style="10" bestFit="1" customWidth="1"/>
    <col min="11012" max="11012" width="2.6640625" style="10" customWidth="1"/>
    <col min="11013" max="11013" width="10.83203125" style="10" customWidth="1"/>
    <col min="11014" max="11014" width="2.6640625" style="10" customWidth="1"/>
    <col min="11015" max="11015" width="3.33203125" style="10" bestFit="1" customWidth="1"/>
    <col min="11016" max="11016" width="25" style="10" bestFit="1" customWidth="1"/>
    <col min="11017" max="11017" width="5.6640625" style="10" customWidth="1"/>
    <col min="11018" max="11264" width="8.83203125" style="10"/>
    <col min="11265" max="11265" width="5.1640625" style="10" customWidth="1"/>
    <col min="11266" max="11266" width="3.33203125" style="10" bestFit="1" customWidth="1"/>
    <col min="11267" max="11267" width="53.6640625" style="10" bestFit="1" customWidth="1"/>
    <col min="11268" max="11268" width="2.6640625" style="10" customWidth="1"/>
    <col min="11269" max="11269" width="10.83203125" style="10" customWidth="1"/>
    <col min="11270" max="11270" width="2.6640625" style="10" customWidth="1"/>
    <col min="11271" max="11271" width="3.33203125" style="10" bestFit="1" customWidth="1"/>
    <col min="11272" max="11272" width="25" style="10" bestFit="1" customWidth="1"/>
    <col min="11273" max="11273" width="5.6640625" style="10" customWidth="1"/>
    <col min="11274" max="11520" width="8.83203125" style="10"/>
    <col min="11521" max="11521" width="5.1640625" style="10" customWidth="1"/>
    <col min="11522" max="11522" width="3.33203125" style="10" bestFit="1" customWidth="1"/>
    <col min="11523" max="11523" width="53.6640625" style="10" bestFit="1" customWidth="1"/>
    <col min="11524" max="11524" width="2.6640625" style="10" customWidth="1"/>
    <col min="11525" max="11525" width="10.83203125" style="10" customWidth="1"/>
    <col min="11526" max="11526" width="2.6640625" style="10" customWidth="1"/>
    <col min="11527" max="11527" width="3.33203125" style="10" bestFit="1" customWidth="1"/>
    <col min="11528" max="11528" width="25" style="10" bestFit="1" customWidth="1"/>
    <col min="11529" max="11529" width="5.6640625" style="10" customWidth="1"/>
    <col min="11530" max="11776" width="8.83203125" style="10"/>
    <col min="11777" max="11777" width="5.1640625" style="10" customWidth="1"/>
    <col min="11778" max="11778" width="3.33203125" style="10" bestFit="1" customWidth="1"/>
    <col min="11779" max="11779" width="53.6640625" style="10" bestFit="1" customWidth="1"/>
    <col min="11780" max="11780" width="2.6640625" style="10" customWidth="1"/>
    <col min="11781" max="11781" width="10.83203125" style="10" customWidth="1"/>
    <col min="11782" max="11782" width="2.6640625" style="10" customWidth="1"/>
    <col min="11783" max="11783" width="3.33203125" style="10" bestFit="1" customWidth="1"/>
    <col min="11784" max="11784" width="25" style="10" bestFit="1" customWidth="1"/>
    <col min="11785" max="11785" width="5.6640625" style="10" customWidth="1"/>
    <col min="11786" max="12032" width="8.83203125" style="10"/>
    <col min="12033" max="12033" width="5.1640625" style="10" customWidth="1"/>
    <col min="12034" max="12034" width="3.33203125" style="10" bestFit="1" customWidth="1"/>
    <col min="12035" max="12035" width="53.6640625" style="10" bestFit="1" customWidth="1"/>
    <col min="12036" max="12036" width="2.6640625" style="10" customWidth="1"/>
    <col min="12037" max="12037" width="10.83203125" style="10" customWidth="1"/>
    <col min="12038" max="12038" width="2.6640625" style="10" customWidth="1"/>
    <col min="12039" max="12039" width="3.33203125" style="10" bestFit="1" customWidth="1"/>
    <col min="12040" max="12040" width="25" style="10" bestFit="1" customWidth="1"/>
    <col min="12041" max="12041" width="5.6640625" style="10" customWidth="1"/>
    <col min="12042" max="12288" width="8.83203125" style="10"/>
    <col min="12289" max="12289" width="5.1640625" style="10" customWidth="1"/>
    <col min="12290" max="12290" width="3.33203125" style="10" bestFit="1" customWidth="1"/>
    <col min="12291" max="12291" width="53.6640625" style="10" bestFit="1" customWidth="1"/>
    <col min="12292" max="12292" width="2.6640625" style="10" customWidth="1"/>
    <col min="12293" max="12293" width="10.83203125" style="10" customWidth="1"/>
    <col min="12294" max="12294" width="2.6640625" style="10" customWidth="1"/>
    <col min="12295" max="12295" width="3.33203125" style="10" bestFit="1" customWidth="1"/>
    <col min="12296" max="12296" width="25" style="10" bestFit="1" customWidth="1"/>
    <col min="12297" max="12297" width="5.6640625" style="10" customWidth="1"/>
    <col min="12298" max="12544" width="8.83203125" style="10"/>
    <col min="12545" max="12545" width="5.1640625" style="10" customWidth="1"/>
    <col min="12546" max="12546" width="3.33203125" style="10" bestFit="1" customWidth="1"/>
    <col min="12547" max="12547" width="53.6640625" style="10" bestFit="1" customWidth="1"/>
    <col min="12548" max="12548" width="2.6640625" style="10" customWidth="1"/>
    <col min="12549" max="12549" width="10.83203125" style="10" customWidth="1"/>
    <col min="12550" max="12550" width="2.6640625" style="10" customWidth="1"/>
    <col min="12551" max="12551" width="3.33203125" style="10" bestFit="1" customWidth="1"/>
    <col min="12552" max="12552" width="25" style="10" bestFit="1" customWidth="1"/>
    <col min="12553" max="12553" width="5.6640625" style="10" customWidth="1"/>
    <col min="12554" max="12800" width="8.83203125" style="10"/>
    <col min="12801" max="12801" width="5.1640625" style="10" customWidth="1"/>
    <col min="12802" max="12802" width="3.33203125" style="10" bestFit="1" customWidth="1"/>
    <col min="12803" max="12803" width="53.6640625" style="10" bestFit="1" customWidth="1"/>
    <col min="12804" max="12804" width="2.6640625" style="10" customWidth="1"/>
    <col min="12805" max="12805" width="10.83203125" style="10" customWidth="1"/>
    <col min="12806" max="12806" width="2.6640625" style="10" customWidth="1"/>
    <col min="12807" max="12807" width="3.33203125" style="10" bestFit="1" customWidth="1"/>
    <col min="12808" max="12808" width="25" style="10" bestFit="1" customWidth="1"/>
    <col min="12809" max="12809" width="5.6640625" style="10" customWidth="1"/>
    <col min="12810" max="13056" width="8.83203125" style="10"/>
    <col min="13057" max="13057" width="5.1640625" style="10" customWidth="1"/>
    <col min="13058" max="13058" width="3.33203125" style="10" bestFit="1" customWidth="1"/>
    <col min="13059" max="13059" width="53.6640625" style="10" bestFit="1" customWidth="1"/>
    <col min="13060" max="13060" width="2.6640625" style="10" customWidth="1"/>
    <col min="13061" max="13061" width="10.83203125" style="10" customWidth="1"/>
    <col min="13062" max="13062" width="2.6640625" style="10" customWidth="1"/>
    <col min="13063" max="13063" width="3.33203125" style="10" bestFit="1" customWidth="1"/>
    <col min="13064" max="13064" width="25" style="10" bestFit="1" customWidth="1"/>
    <col min="13065" max="13065" width="5.6640625" style="10" customWidth="1"/>
    <col min="13066" max="13312" width="8.83203125" style="10"/>
    <col min="13313" max="13313" width="5.1640625" style="10" customWidth="1"/>
    <col min="13314" max="13314" width="3.33203125" style="10" bestFit="1" customWidth="1"/>
    <col min="13315" max="13315" width="53.6640625" style="10" bestFit="1" customWidth="1"/>
    <col min="13316" max="13316" width="2.6640625" style="10" customWidth="1"/>
    <col min="13317" max="13317" width="10.83203125" style="10" customWidth="1"/>
    <col min="13318" max="13318" width="2.6640625" style="10" customWidth="1"/>
    <col min="13319" max="13319" width="3.33203125" style="10" bestFit="1" customWidth="1"/>
    <col min="13320" max="13320" width="25" style="10" bestFit="1" customWidth="1"/>
    <col min="13321" max="13321" width="5.6640625" style="10" customWidth="1"/>
    <col min="13322" max="13568" width="8.83203125" style="10"/>
    <col min="13569" max="13569" width="5.1640625" style="10" customWidth="1"/>
    <col min="13570" max="13570" width="3.33203125" style="10" bestFit="1" customWidth="1"/>
    <col min="13571" max="13571" width="53.6640625" style="10" bestFit="1" customWidth="1"/>
    <col min="13572" max="13572" width="2.6640625" style="10" customWidth="1"/>
    <col min="13573" max="13573" width="10.83203125" style="10" customWidth="1"/>
    <col min="13574" max="13574" width="2.6640625" style="10" customWidth="1"/>
    <col min="13575" max="13575" width="3.33203125" style="10" bestFit="1" customWidth="1"/>
    <col min="13576" max="13576" width="25" style="10" bestFit="1" customWidth="1"/>
    <col min="13577" max="13577" width="5.6640625" style="10" customWidth="1"/>
    <col min="13578" max="13824" width="8.83203125" style="10"/>
    <col min="13825" max="13825" width="5.1640625" style="10" customWidth="1"/>
    <col min="13826" max="13826" width="3.33203125" style="10" bestFit="1" customWidth="1"/>
    <col min="13827" max="13827" width="53.6640625" style="10" bestFit="1" customWidth="1"/>
    <col min="13828" max="13828" width="2.6640625" style="10" customWidth="1"/>
    <col min="13829" max="13829" width="10.83203125" style="10" customWidth="1"/>
    <col min="13830" max="13830" width="2.6640625" style="10" customWidth="1"/>
    <col min="13831" max="13831" width="3.33203125" style="10" bestFit="1" customWidth="1"/>
    <col min="13832" max="13832" width="25" style="10" bestFit="1" customWidth="1"/>
    <col min="13833" max="13833" width="5.6640625" style="10" customWidth="1"/>
    <col min="13834" max="14080" width="8.83203125" style="10"/>
    <col min="14081" max="14081" width="5.1640625" style="10" customWidth="1"/>
    <col min="14082" max="14082" width="3.33203125" style="10" bestFit="1" customWidth="1"/>
    <col min="14083" max="14083" width="53.6640625" style="10" bestFit="1" customWidth="1"/>
    <col min="14084" max="14084" width="2.6640625" style="10" customWidth="1"/>
    <col min="14085" max="14085" width="10.83203125" style="10" customWidth="1"/>
    <col min="14086" max="14086" width="2.6640625" style="10" customWidth="1"/>
    <col min="14087" max="14087" width="3.33203125" style="10" bestFit="1" customWidth="1"/>
    <col min="14088" max="14088" width="25" style="10" bestFit="1" customWidth="1"/>
    <col min="14089" max="14089" width="5.6640625" style="10" customWidth="1"/>
    <col min="14090" max="14336" width="8.83203125" style="10"/>
    <col min="14337" max="14337" width="5.1640625" style="10" customWidth="1"/>
    <col min="14338" max="14338" width="3.33203125" style="10" bestFit="1" customWidth="1"/>
    <col min="14339" max="14339" width="53.6640625" style="10" bestFit="1" customWidth="1"/>
    <col min="14340" max="14340" width="2.6640625" style="10" customWidth="1"/>
    <col min="14341" max="14341" width="10.83203125" style="10" customWidth="1"/>
    <col min="14342" max="14342" width="2.6640625" style="10" customWidth="1"/>
    <col min="14343" max="14343" width="3.33203125" style="10" bestFit="1" customWidth="1"/>
    <col min="14344" max="14344" width="25" style="10" bestFit="1" customWidth="1"/>
    <col min="14345" max="14345" width="5.6640625" style="10" customWidth="1"/>
    <col min="14346" max="14592" width="8.83203125" style="10"/>
    <col min="14593" max="14593" width="5.1640625" style="10" customWidth="1"/>
    <col min="14594" max="14594" width="3.33203125" style="10" bestFit="1" customWidth="1"/>
    <col min="14595" max="14595" width="53.6640625" style="10" bestFit="1" customWidth="1"/>
    <col min="14596" max="14596" width="2.6640625" style="10" customWidth="1"/>
    <col min="14597" max="14597" width="10.83203125" style="10" customWidth="1"/>
    <col min="14598" max="14598" width="2.6640625" style="10" customWidth="1"/>
    <col min="14599" max="14599" width="3.33203125" style="10" bestFit="1" customWidth="1"/>
    <col min="14600" max="14600" width="25" style="10" bestFit="1" customWidth="1"/>
    <col min="14601" max="14601" width="5.6640625" style="10" customWidth="1"/>
    <col min="14602" max="14848" width="8.83203125" style="10"/>
    <col min="14849" max="14849" width="5.1640625" style="10" customWidth="1"/>
    <col min="14850" max="14850" width="3.33203125" style="10" bestFit="1" customWidth="1"/>
    <col min="14851" max="14851" width="53.6640625" style="10" bestFit="1" customWidth="1"/>
    <col min="14852" max="14852" width="2.6640625" style="10" customWidth="1"/>
    <col min="14853" max="14853" width="10.83203125" style="10" customWidth="1"/>
    <col min="14854" max="14854" width="2.6640625" style="10" customWidth="1"/>
    <col min="14855" max="14855" width="3.33203125" style="10" bestFit="1" customWidth="1"/>
    <col min="14856" max="14856" width="25" style="10" bestFit="1" customWidth="1"/>
    <col min="14857" max="14857" width="5.6640625" style="10" customWidth="1"/>
    <col min="14858" max="15104" width="8.83203125" style="10"/>
    <col min="15105" max="15105" width="5.1640625" style="10" customWidth="1"/>
    <col min="15106" max="15106" width="3.33203125" style="10" bestFit="1" customWidth="1"/>
    <col min="15107" max="15107" width="53.6640625" style="10" bestFit="1" customWidth="1"/>
    <col min="15108" max="15108" width="2.6640625" style="10" customWidth="1"/>
    <col min="15109" max="15109" width="10.83203125" style="10" customWidth="1"/>
    <col min="15110" max="15110" width="2.6640625" style="10" customWidth="1"/>
    <col min="15111" max="15111" width="3.33203125" style="10" bestFit="1" customWidth="1"/>
    <col min="15112" max="15112" width="25" style="10" bestFit="1" customWidth="1"/>
    <col min="15113" max="15113" width="5.6640625" style="10" customWidth="1"/>
    <col min="15114" max="15360" width="8.83203125" style="10"/>
    <col min="15361" max="15361" width="5.1640625" style="10" customWidth="1"/>
    <col min="15362" max="15362" width="3.33203125" style="10" bestFit="1" customWidth="1"/>
    <col min="15363" max="15363" width="53.6640625" style="10" bestFit="1" customWidth="1"/>
    <col min="15364" max="15364" width="2.6640625" style="10" customWidth="1"/>
    <col min="15365" max="15365" width="10.83203125" style="10" customWidth="1"/>
    <col min="15366" max="15366" width="2.6640625" style="10" customWidth="1"/>
    <col min="15367" max="15367" width="3.33203125" style="10" bestFit="1" customWidth="1"/>
    <col min="15368" max="15368" width="25" style="10" bestFit="1" customWidth="1"/>
    <col min="15369" max="15369" width="5.6640625" style="10" customWidth="1"/>
    <col min="15370" max="15616" width="8.83203125" style="10"/>
    <col min="15617" max="15617" width="5.1640625" style="10" customWidth="1"/>
    <col min="15618" max="15618" width="3.33203125" style="10" bestFit="1" customWidth="1"/>
    <col min="15619" max="15619" width="53.6640625" style="10" bestFit="1" customWidth="1"/>
    <col min="15620" max="15620" width="2.6640625" style="10" customWidth="1"/>
    <col min="15621" max="15621" width="10.83203125" style="10" customWidth="1"/>
    <col min="15622" max="15622" width="2.6640625" style="10" customWidth="1"/>
    <col min="15623" max="15623" width="3.33203125" style="10" bestFit="1" customWidth="1"/>
    <col min="15624" max="15624" width="25" style="10" bestFit="1" customWidth="1"/>
    <col min="15625" max="15625" width="5.6640625" style="10" customWidth="1"/>
    <col min="15626" max="15872" width="8.83203125" style="10"/>
    <col min="15873" max="15873" width="5.1640625" style="10" customWidth="1"/>
    <col min="15874" max="15874" width="3.33203125" style="10" bestFit="1" customWidth="1"/>
    <col min="15875" max="15875" width="53.6640625" style="10" bestFit="1" customWidth="1"/>
    <col min="15876" max="15876" width="2.6640625" style="10" customWidth="1"/>
    <col min="15877" max="15877" width="10.83203125" style="10" customWidth="1"/>
    <col min="15878" max="15878" width="2.6640625" style="10" customWidth="1"/>
    <col min="15879" max="15879" width="3.33203125" style="10" bestFit="1" customWidth="1"/>
    <col min="15880" max="15880" width="25" style="10" bestFit="1" customWidth="1"/>
    <col min="15881" max="15881" width="5.6640625" style="10" customWidth="1"/>
    <col min="15882" max="16128" width="8.83203125" style="10"/>
    <col min="16129" max="16129" width="5.1640625" style="10" customWidth="1"/>
    <col min="16130" max="16130" width="3.33203125" style="10" bestFit="1" customWidth="1"/>
    <col min="16131" max="16131" width="53.6640625" style="10" bestFit="1" customWidth="1"/>
    <col min="16132" max="16132" width="2.6640625" style="10" customWidth="1"/>
    <col min="16133" max="16133" width="10.83203125" style="10" customWidth="1"/>
    <col min="16134" max="16134" width="2.6640625" style="10" customWidth="1"/>
    <col min="16135" max="16135" width="3.33203125" style="10" bestFit="1" customWidth="1"/>
    <col min="16136" max="16136" width="25" style="10" bestFit="1" customWidth="1"/>
    <col min="16137" max="16137" width="5.6640625" style="10" customWidth="1"/>
    <col min="16138" max="16384" width="8.83203125" style="10"/>
  </cols>
  <sheetData>
    <row r="1" spans="1:12" ht="15" customHeight="1" x14ac:dyDescent="0.2">
      <c r="A1" s="257" t="s">
        <v>1248</v>
      </c>
      <c r="B1" s="257"/>
      <c r="C1" s="257"/>
      <c r="D1" s="257"/>
      <c r="E1" s="257"/>
      <c r="F1" s="257"/>
      <c r="G1" s="257"/>
      <c r="H1" s="257"/>
      <c r="I1" s="257"/>
      <c r="J1" s="205" t="s">
        <v>885</v>
      </c>
    </row>
    <row r="2" spans="1:12" ht="15" customHeight="1" x14ac:dyDescent="0.15">
      <c r="A2" s="257" t="s">
        <v>1249</v>
      </c>
      <c r="B2" s="257"/>
      <c r="C2" s="257"/>
      <c r="D2" s="257"/>
      <c r="E2" s="257"/>
      <c r="F2" s="257"/>
      <c r="G2" s="257"/>
      <c r="H2" s="257"/>
      <c r="I2" s="257"/>
    </row>
    <row r="4" spans="1:12" ht="15" customHeight="1" x14ac:dyDescent="0.15">
      <c r="A4" s="13"/>
      <c r="B4" s="262" t="s">
        <v>240</v>
      </c>
      <c r="C4" s="263"/>
      <c r="G4" s="267" t="s">
        <v>241</v>
      </c>
      <c r="H4" s="268"/>
    </row>
    <row r="5" spans="1:12" ht="15" customHeight="1" x14ac:dyDescent="0.2">
      <c r="A5" s="13"/>
      <c r="B5" s="65"/>
      <c r="C5" s="66"/>
      <c r="G5" s="269"/>
      <c r="H5" s="270"/>
      <c r="K5" s="110"/>
      <c r="L5" s="110"/>
    </row>
    <row r="6" spans="1:12" ht="15" customHeight="1" x14ac:dyDescent="0.2">
      <c r="A6" s="13"/>
      <c r="B6" s="264" t="s">
        <v>1247</v>
      </c>
      <c r="C6" s="265"/>
      <c r="G6" s="266" t="s">
        <v>1250</v>
      </c>
      <c r="H6" s="265"/>
      <c r="K6" s="110"/>
      <c r="L6" s="110"/>
    </row>
    <row r="7" spans="1:12" ht="15" customHeight="1" x14ac:dyDescent="0.2">
      <c r="B7" s="14"/>
      <c r="C7" s="15"/>
      <c r="G7" s="16"/>
      <c r="H7" s="17"/>
      <c r="K7" s="110"/>
      <c r="L7" s="110"/>
    </row>
    <row r="8" spans="1:12" ht="15" customHeight="1" x14ac:dyDescent="0.2">
      <c r="B8" s="18" t="s">
        <v>242</v>
      </c>
      <c r="C8" s="53" t="s">
        <v>1235</v>
      </c>
      <c r="D8" s="13"/>
      <c r="E8" s="259" t="s">
        <v>243</v>
      </c>
      <c r="G8" s="19" t="s">
        <v>242</v>
      </c>
      <c r="H8" s="232" t="s">
        <v>710</v>
      </c>
      <c r="K8" s="110"/>
      <c r="L8" s="110"/>
    </row>
    <row r="9" spans="1:12" x14ac:dyDescent="0.2">
      <c r="B9" s="18" t="s">
        <v>242</v>
      </c>
      <c r="C9" s="53" t="s">
        <v>1236</v>
      </c>
      <c r="E9" s="260"/>
      <c r="G9" s="19" t="s">
        <v>242</v>
      </c>
      <c r="H9" s="232" t="s">
        <v>708</v>
      </c>
      <c r="K9" s="110"/>
      <c r="L9" s="110"/>
    </row>
    <row r="10" spans="1:12" x14ac:dyDescent="0.2">
      <c r="B10" s="18" t="s">
        <v>242</v>
      </c>
      <c r="C10" s="53" t="s">
        <v>1237</v>
      </c>
      <c r="E10" s="260"/>
      <c r="G10" s="19" t="s">
        <v>242</v>
      </c>
      <c r="H10" s="232" t="s">
        <v>693</v>
      </c>
      <c r="K10" s="110"/>
      <c r="L10" s="110"/>
    </row>
    <row r="11" spans="1:12" x14ac:dyDescent="0.2">
      <c r="B11" s="18" t="s">
        <v>242</v>
      </c>
      <c r="C11" s="53" t="s">
        <v>753</v>
      </c>
      <c r="E11" s="260"/>
      <c r="G11" s="19" t="s">
        <v>242</v>
      </c>
      <c r="H11" s="232" t="s">
        <v>711</v>
      </c>
      <c r="K11" s="110"/>
      <c r="L11" s="110"/>
    </row>
    <row r="12" spans="1:12" x14ac:dyDescent="0.2">
      <c r="B12" s="18" t="s">
        <v>242</v>
      </c>
      <c r="C12" s="53" t="s">
        <v>1239</v>
      </c>
      <c r="E12" s="261"/>
      <c r="G12" s="19" t="s">
        <v>242</v>
      </c>
      <c r="H12" s="232" t="s">
        <v>703</v>
      </c>
      <c r="K12" s="110"/>
      <c r="L12" s="110"/>
    </row>
    <row r="13" spans="1:12" x14ac:dyDescent="0.2">
      <c r="B13" s="18" t="s">
        <v>242</v>
      </c>
      <c r="C13" s="53" t="s">
        <v>1240</v>
      </c>
      <c r="E13" s="20"/>
      <c r="G13" s="19" t="s">
        <v>242</v>
      </c>
      <c r="H13" s="232" t="s">
        <v>730</v>
      </c>
      <c r="K13" s="110"/>
      <c r="L13" s="110"/>
    </row>
    <row r="14" spans="1:12" x14ac:dyDescent="0.2">
      <c r="B14" s="18" t="s">
        <v>242</v>
      </c>
      <c r="C14" s="53" t="s">
        <v>459</v>
      </c>
      <c r="G14" s="19" t="s">
        <v>242</v>
      </c>
      <c r="H14" s="232" t="s">
        <v>691</v>
      </c>
      <c r="K14" s="110"/>
      <c r="L14" s="110"/>
    </row>
    <row r="15" spans="1:12" x14ac:dyDescent="0.2">
      <c r="B15" s="18" t="s">
        <v>242</v>
      </c>
      <c r="C15" s="53" t="s">
        <v>1241</v>
      </c>
      <c r="G15" s="19" t="s">
        <v>242</v>
      </c>
      <c r="H15" s="232" t="s">
        <v>736</v>
      </c>
      <c r="K15" s="110"/>
      <c r="L15" s="110"/>
    </row>
    <row r="16" spans="1:12" x14ac:dyDescent="0.2">
      <c r="B16" s="18" t="s">
        <v>242</v>
      </c>
      <c r="C16" s="53" t="s">
        <v>1242</v>
      </c>
      <c r="G16" s="19" t="s">
        <v>242</v>
      </c>
      <c r="H16" s="232" t="s">
        <v>712</v>
      </c>
      <c r="K16" s="110"/>
      <c r="L16" s="110"/>
    </row>
    <row r="17" spans="2:12" x14ac:dyDescent="0.2">
      <c r="B17" s="21" t="s">
        <v>242</v>
      </c>
      <c r="C17" s="54" t="s">
        <v>323</v>
      </c>
      <c r="G17" s="19" t="s">
        <v>242</v>
      </c>
      <c r="H17" s="232" t="s">
        <v>694</v>
      </c>
      <c r="K17" s="110"/>
      <c r="L17" s="110"/>
    </row>
    <row r="18" spans="2:12" ht="15" customHeight="1" x14ac:dyDescent="0.2">
      <c r="G18" s="19" t="s">
        <v>242</v>
      </c>
      <c r="H18" s="232" t="s">
        <v>706</v>
      </c>
      <c r="K18" s="110"/>
      <c r="L18" s="110"/>
    </row>
    <row r="19" spans="2:12" ht="15" customHeight="1" x14ac:dyDescent="0.2">
      <c r="C19" s="1"/>
      <c r="G19" s="19" t="s">
        <v>242</v>
      </c>
      <c r="H19" s="232" t="s">
        <v>725</v>
      </c>
      <c r="J19" s="140"/>
      <c r="K19" s="110"/>
      <c r="L19" s="110"/>
    </row>
    <row r="20" spans="2:12" ht="15" customHeight="1" x14ac:dyDescent="0.2">
      <c r="C20" s="1"/>
      <c r="G20" s="19" t="s">
        <v>242</v>
      </c>
      <c r="H20" s="232" t="s">
        <v>728</v>
      </c>
      <c r="J20" s="140"/>
      <c r="K20" s="110"/>
      <c r="L20" s="110"/>
    </row>
    <row r="21" spans="2:12" ht="15" customHeight="1" x14ac:dyDescent="0.2">
      <c r="C21" s="1"/>
      <c r="G21" s="19" t="s">
        <v>242</v>
      </c>
      <c r="H21" s="232" t="s">
        <v>689</v>
      </c>
      <c r="J21" s="140"/>
      <c r="K21" s="110"/>
      <c r="L21" s="110"/>
    </row>
    <row r="22" spans="2:12" ht="15" customHeight="1" x14ac:dyDescent="0.2">
      <c r="C22" s="1"/>
      <c r="G22" s="19" t="s">
        <v>242</v>
      </c>
      <c r="H22" s="232" t="s">
        <v>705</v>
      </c>
      <c r="J22" s="140"/>
      <c r="K22" s="110"/>
      <c r="L22" s="110"/>
    </row>
    <row r="23" spans="2:12" ht="15" customHeight="1" x14ac:dyDescent="0.2">
      <c r="C23" s="1"/>
      <c r="G23" s="19" t="s">
        <v>242</v>
      </c>
      <c r="H23" s="232" t="s">
        <v>724</v>
      </c>
      <c r="I23" s="36"/>
      <c r="J23" s="141"/>
      <c r="K23" s="110"/>
      <c r="L23" s="110"/>
    </row>
    <row r="24" spans="2:12" ht="15" customHeight="1" x14ac:dyDescent="0.2">
      <c r="C24" s="1"/>
      <c r="G24" s="19" t="s">
        <v>242</v>
      </c>
      <c r="H24" s="232" t="s">
        <v>700</v>
      </c>
      <c r="J24" s="140"/>
      <c r="K24" s="110"/>
      <c r="L24" s="110"/>
    </row>
    <row r="25" spans="2:12" ht="15" customHeight="1" x14ac:dyDescent="0.2">
      <c r="C25" s="1"/>
      <c r="G25" s="19" t="s">
        <v>242</v>
      </c>
      <c r="H25" s="232" t="s">
        <v>732</v>
      </c>
      <c r="J25" s="140"/>
      <c r="K25" s="110"/>
      <c r="L25" s="110"/>
    </row>
    <row r="26" spans="2:12" ht="15" customHeight="1" x14ac:dyDescent="0.2">
      <c r="C26" s="1"/>
      <c r="G26" s="19" t="s">
        <v>242</v>
      </c>
      <c r="H26" s="232" t="s">
        <v>704</v>
      </c>
      <c r="J26" s="140"/>
      <c r="K26" s="110"/>
      <c r="L26" s="110"/>
    </row>
    <row r="27" spans="2:12" ht="15" customHeight="1" x14ac:dyDescent="0.2">
      <c r="C27" s="1"/>
      <c r="G27" s="19" t="s">
        <v>242</v>
      </c>
      <c r="H27" s="232" t="s">
        <v>721</v>
      </c>
      <c r="J27" s="140"/>
      <c r="K27" s="110"/>
      <c r="L27" s="110"/>
    </row>
    <row r="28" spans="2:12" ht="15" customHeight="1" x14ac:dyDescent="0.2">
      <c r="C28" s="1"/>
      <c r="G28" s="19" t="s">
        <v>242</v>
      </c>
      <c r="H28" s="232" t="s">
        <v>695</v>
      </c>
      <c r="J28" s="140"/>
      <c r="K28" s="110"/>
      <c r="L28" s="110"/>
    </row>
    <row r="29" spans="2:12" ht="15" customHeight="1" x14ac:dyDescent="0.2">
      <c r="G29" s="19" t="s">
        <v>242</v>
      </c>
      <c r="H29" s="232" t="s">
        <v>690</v>
      </c>
      <c r="J29" s="140"/>
      <c r="K29" s="110"/>
      <c r="L29" s="110"/>
    </row>
    <row r="30" spans="2:12" ht="15" customHeight="1" x14ac:dyDescent="0.2">
      <c r="G30" s="19" t="s">
        <v>242</v>
      </c>
      <c r="H30" s="232" t="s">
        <v>717</v>
      </c>
      <c r="J30" s="140"/>
      <c r="K30" s="110"/>
      <c r="L30" s="110"/>
    </row>
    <row r="31" spans="2:12" ht="15" customHeight="1" x14ac:dyDescent="0.2">
      <c r="G31" s="19" t="s">
        <v>242</v>
      </c>
      <c r="H31" s="232" t="s">
        <v>713</v>
      </c>
      <c r="J31" s="140"/>
      <c r="K31" s="110"/>
      <c r="L31" s="110"/>
    </row>
    <row r="32" spans="2:12" ht="15" customHeight="1" x14ac:dyDescent="0.2">
      <c r="G32" s="19" t="s">
        <v>242</v>
      </c>
      <c r="H32" s="232" t="s">
        <v>720</v>
      </c>
      <c r="J32" s="140"/>
      <c r="K32" s="110"/>
      <c r="L32" s="110"/>
    </row>
    <row r="33" spans="7:12" ht="15" customHeight="1" x14ac:dyDescent="0.2">
      <c r="G33" s="19" t="s">
        <v>242</v>
      </c>
      <c r="H33" s="232" t="s">
        <v>699</v>
      </c>
      <c r="J33" s="140"/>
      <c r="K33" s="110"/>
      <c r="L33" s="110"/>
    </row>
    <row r="34" spans="7:12" ht="15" customHeight="1" x14ac:dyDescent="0.2">
      <c r="G34" s="19" t="s">
        <v>242</v>
      </c>
      <c r="H34" s="232" t="s">
        <v>718</v>
      </c>
      <c r="J34" s="140"/>
      <c r="K34" s="110"/>
      <c r="L34" s="110"/>
    </row>
    <row r="35" spans="7:12" ht="15" customHeight="1" x14ac:dyDescent="0.2">
      <c r="G35" s="19" t="s">
        <v>242</v>
      </c>
      <c r="H35" s="232" t="s">
        <v>737</v>
      </c>
      <c r="J35" s="140"/>
      <c r="K35" s="110"/>
      <c r="L35" s="110"/>
    </row>
    <row r="36" spans="7:12" ht="15" customHeight="1" x14ac:dyDescent="0.2">
      <c r="G36" s="19" t="s">
        <v>242</v>
      </c>
      <c r="H36" s="232" t="s">
        <v>701</v>
      </c>
      <c r="J36" s="140"/>
      <c r="K36" s="110"/>
      <c r="L36" s="110"/>
    </row>
    <row r="37" spans="7:12" ht="15" customHeight="1" x14ac:dyDescent="0.2">
      <c r="G37" s="19" t="s">
        <v>242</v>
      </c>
      <c r="H37" s="232" t="s">
        <v>696</v>
      </c>
      <c r="J37" s="140"/>
      <c r="K37" s="110"/>
      <c r="L37" s="110"/>
    </row>
    <row r="38" spans="7:12" ht="15" customHeight="1" x14ac:dyDescent="0.2">
      <c r="G38" s="19" t="s">
        <v>242</v>
      </c>
      <c r="H38" s="232" t="s">
        <v>709</v>
      </c>
      <c r="J38" s="140"/>
      <c r="K38" s="110"/>
      <c r="L38" s="110"/>
    </row>
    <row r="39" spans="7:12" ht="15" customHeight="1" x14ac:dyDescent="0.2">
      <c r="G39" s="19" t="s">
        <v>242</v>
      </c>
      <c r="H39" s="232" t="s">
        <v>727</v>
      </c>
      <c r="J39" s="140"/>
      <c r="K39" s="110"/>
      <c r="L39" s="110"/>
    </row>
    <row r="40" spans="7:12" ht="15" customHeight="1" x14ac:dyDescent="0.2">
      <c r="G40" s="19" t="s">
        <v>242</v>
      </c>
      <c r="H40" s="232" t="s">
        <v>716</v>
      </c>
      <c r="J40" s="140"/>
      <c r="K40" s="110"/>
      <c r="L40" s="110"/>
    </row>
    <row r="41" spans="7:12" ht="15" customHeight="1" x14ac:dyDescent="0.2">
      <c r="G41" s="19" t="s">
        <v>242</v>
      </c>
      <c r="H41" s="232" t="s">
        <v>688</v>
      </c>
      <c r="J41" s="140"/>
      <c r="K41" s="110"/>
      <c r="L41" s="110"/>
    </row>
    <row r="42" spans="7:12" ht="15" customHeight="1" x14ac:dyDescent="0.2">
      <c r="G42" s="19" t="s">
        <v>242</v>
      </c>
      <c r="H42" s="232" t="s">
        <v>729</v>
      </c>
      <c r="J42" s="140"/>
      <c r="K42" s="110"/>
      <c r="L42" s="110"/>
    </row>
    <row r="43" spans="7:12" ht="15" customHeight="1" x14ac:dyDescent="0.2">
      <c r="G43" s="19" t="s">
        <v>242</v>
      </c>
      <c r="H43" s="232" t="s">
        <v>714</v>
      </c>
      <c r="J43" s="140"/>
      <c r="K43" s="110"/>
      <c r="L43" s="110"/>
    </row>
    <row r="44" spans="7:12" ht="15" customHeight="1" x14ac:dyDescent="0.2">
      <c r="G44" s="19" t="s">
        <v>242</v>
      </c>
      <c r="H44" s="232" t="s">
        <v>738</v>
      </c>
      <c r="J44" s="140"/>
      <c r="K44" s="110"/>
      <c r="L44" s="110"/>
    </row>
    <row r="45" spans="7:12" ht="15" customHeight="1" x14ac:dyDescent="0.2">
      <c r="G45" s="22" t="s">
        <v>242</v>
      </c>
      <c r="H45" s="233" t="s">
        <v>734</v>
      </c>
      <c r="J45" s="140"/>
      <c r="K45" s="110"/>
      <c r="L45" s="110"/>
    </row>
    <row r="46" spans="7:12" ht="15" customHeight="1" x14ac:dyDescent="0.2">
      <c r="J46" s="140"/>
      <c r="K46" s="110"/>
      <c r="L46" s="110"/>
    </row>
    <row r="47" spans="7:12" ht="15" customHeight="1" x14ac:dyDescent="0.2">
      <c r="J47" s="140"/>
      <c r="K47" s="110"/>
      <c r="L47" s="110"/>
    </row>
    <row r="48" spans="7:12" ht="15" customHeight="1" x14ac:dyDescent="0.2">
      <c r="J48" s="140"/>
      <c r="K48" s="110"/>
      <c r="L48" s="110"/>
    </row>
    <row r="49" spans="10:12" ht="15" customHeight="1" x14ac:dyDescent="0.2">
      <c r="J49" s="140"/>
      <c r="K49" s="110"/>
      <c r="L49" s="110"/>
    </row>
    <row r="50" spans="10:12" ht="15" customHeight="1" x14ac:dyDescent="0.2">
      <c r="J50" s="140"/>
      <c r="K50" s="110"/>
      <c r="L50" s="110"/>
    </row>
    <row r="51" spans="10:12" ht="15" customHeight="1" x14ac:dyDescent="0.2">
      <c r="J51" s="140"/>
      <c r="K51" s="110"/>
      <c r="L51" s="110"/>
    </row>
    <row r="52" spans="10:12" ht="15" customHeight="1" x14ac:dyDescent="0.2">
      <c r="J52" s="140"/>
      <c r="K52" s="110"/>
      <c r="L52" s="110"/>
    </row>
    <row r="53" spans="10:12" ht="15" customHeight="1" x14ac:dyDescent="0.2">
      <c r="J53" s="140"/>
      <c r="K53" s="110"/>
      <c r="L53" s="110"/>
    </row>
    <row r="54" spans="10:12" ht="15" customHeight="1" x14ac:dyDescent="0.2">
      <c r="J54" s="140"/>
      <c r="K54" s="110"/>
      <c r="L54" s="110"/>
    </row>
    <row r="55" spans="10:12" ht="15" customHeight="1" x14ac:dyDescent="0.2">
      <c r="J55" s="140"/>
      <c r="K55" s="110"/>
      <c r="L55" s="110"/>
    </row>
    <row r="60" spans="10:12" ht="15" customHeight="1" x14ac:dyDescent="0.15">
      <c r="K60" s="139"/>
    </row>
  </sheetData>
  <sortState ref="K5:L55">
    <sortCondition descending="1" ref="K5:K55"/>
  </sortState>
  <mergeCells count="7">
    <mergeCell ref="E8:E12"/>
    <mergeCell ref="A1:I1"/>
    <mergeCell ref="A2:I2"/>
    <mergeCell ref="B4:C4"/>
    <mergeCell ref="B6:C6"/>
    <mergeCell ref="G6:H6"/>
    <mergeCell ref="G4:H5"/>
  </mergeCells>
  <hyperlinks>
    <hyperlink ref="J1" location="Contents!A1" tooltip="Contents" display="Contents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0"/>
  <sheetViews>
    <sheetView showGridLines="0" workbookViewId="0">
      <selection sqref="A1:E1"/>
    </sheetView>
  </sheetViews>
  <sheetFormatPr baseColWidth="10" defaultColWidth="8.83203125" defaultRowHeight="15" x14ac:dyDescent="0.2"/>
  <cols>
    <col min="1" max="1" width="6.83203125" style="2" customWidth="1"/>
    <col min="2" max="2" width="47.33203125" style="1" bestFit="1" customWidth="1"/>
    <col min="3" max="3" width="10.5" style="1" bestFit="1" customWidth="1"/>
    <col min="4" max="4" width="9.6640625" style="1" customWidth="1"/>
    <col min="5" max="5" width="13.5" style="1" customWidth="1"/>
    <col min="6" max="6" width="2.83203125" style="1" customWidth="1"/>
    <col min="7" max="8" width="9.1640625" style="1" customWidth="1"/>
    <col min="9" max="9" width="8.83203125" style="1"/>
    <col min="10" max="10" width="9.1640625" style="1" customWidth="1"/>
    <col min="11" max="248" width="8.83203125" style="1"/>
    <col min="249" max="249" width="11.6640625" style="1" customWidth="1"/>
    <col min="250" max="250" width="48.1640625" style="1" bestFit="1" customWidth="1"/>
    <col min="251" max="251" width="8.6640625" style="1" customWidth="1"/>
    <col min="252" max="252" width="9.6640625" style="1" customWidth="1"/>
    <col min="253" max="253" width="17.6640625" style="1" customWidth="1"/>
    <col min="254" max="504" width="8.83203125" style="1"/>
    <col min="505" max="505" width="11.6640625" style="1" customWidth="1"/>
    <col min="506" max="506" width="48.1640625" style="1" bestFit="1" customWidth="1"/>
    <col min="507" max="507" width="8.6640625" style="1" customWidth="1"/>
    <col min="508" max="508" width="9.6640625" style="1" customWidth="1"/>
    <col min="509" max="509" width="17.6640625" style="1" customWidth="1"/>
    <col min="510" max="760" width="8.83203125" style="1"/>
    <col min="761" max="761" width="11.6640625" style="1" customWidth="1"/>
    <col min="762" max="762" width="48.1640625" style="1" bestFit="1" customWidth="1"/>
    <col min="763" max="763" width="8.6640625" style="1" customWidth="1"/>
    <col min="764" max="764" width="9.6640625" style="1" customWidth="1"/>
    <col min="765" max="765" width="17.6640625" style="1" customWidth="1"/>
    <col min="766" max="1016" width="8.83203125" style="1"/>
    <col min="1017" max="1017" width="11.6640625" style="1" customWidth="1"/>
    <col min="1018" max="1018" width="48.1640625" style="1" bestFit="1" customWidth="1"/>
    <col min="1019" max="1019" width="8.6640625" style="1" customWidth="1"/>
    <col min="1020" max="1020" width="9.6640625" style="1" customWidth="1"/>
    <col min="1021" max="1021" width="17.6640625" style="1" customWidth="1"/>
    <col min="1022" max="1272" width="8.83203125" style="1"/>
    <col min="1273" max="1273" width="11.6640625" style="1" customWidth="1"/>
    <col min="1274" max="1274" width="48.1640625" style="1" bestFit="1" customWidth="1"/>
    <col min="1275" max="1275" width="8.6640625" style="1" customWidth="1"/>
    <col min="1276" max="1276" width="9.6640625" style="1" customWidth="1"/>
    <col min="1277" max="1277" width="17.6640625" style="1" customWidth="1"/>
    <col min="1278" max="1528" width="8.83203125" style="1"/>
    <col min="1529" max="1529" width="11.6640625" style="1" customWidth="1"/>
    <col min="1530" max="1530" width="48.1640625" style="1" bestFit="1" customWidth="1"/>
    <col min="1531" max="1531" width="8.6640625" style="1" customWidth="1"/>
    <col min="1532" max="1532" width="9.6640625" style="1" customWidth="1"/>
    <col min="1533" max="1533" width="17.6640625" style="1" customWidth="1"/>
    <col min="1534" max="1784" width="8.83203125" style="1"/>
    <col min="1785" max="1785" width="11.6640625" style="1" customWidth="1"/>
    <col min="1786" max="1786" width="48.1640625" style="1" bestFit="1" customWidth="1"/>
    <col min="1787" max="1787" width="8.6640625" style="1" customWidth="1"/>
    <col min="1788" max="1788" width="9.6640625" style="1" customWidth="1"/>
    <col min="1789" max="1789" width="17.6640625" style="1" customWidth="1"/>
    <col min="1790" max="2040" width="8.83203125" style="1"/>
    <col min="2041" max="2041" width="11.6640625" style="1" customWidth="1"/>
    <col min="2042" max="2042" width="48.1640625" style="1" bestFit="1" customWidth="1"/>
    <col min="2043" max="2043" width="8.6640625" style="1" customWidth="1"/>
    <col min="2044" max="2044" width="9.6640625" style="1" customWidth="1"/>
    <col min="2045" max="2045" width="17.6640625" style="1" customWidth="1"/>
    <col min="2046" max="2296" width="8.83203125" style="1"/>
    <col min="2297" max="2297" width="11.6640625" style="1" customWidth="1"/>
    <col min="2298" max="2298" width="48.1640625" style="1" bestFit="1" customWidth="1"/>
    <col min="2299" max="2299" width="8.6640625" style="1" customWidth="1"/>
    <col min="2300" max="2300" width="9.6640625" style="1" customWidth="1"/>
    <col min="2301" max="2301" width="17.6640625" style="1" customWidth="1"/>
    <col min="2302" max="2552" width="8.83203125" style="1"/>
    <col min="2553" max="2553" width="11.6640625" style="1" customWidth="1"/>
    <col min="2554" max="2554" width="48.1640625" style="1" bestFit="1" customWidth="1"/>
    <col min="2555" max="2555" width="8.6640625" style="1" customWidth="1"/>
    <col min="2556" max="2556" width="9.6640625" style="1" customWidth="1"/>
    <col min="2557" max="2557" width="17.6640625" style="1" customWidth="1"/>
    <col min="2558" max="2808" width="8.83203125" style="1"/>
    <col min="2809" max="2809" width="11.6640625" style="1" customWidth="1"/>
    <col min="2810" max="2810" width="48.1640625" style="1" bestFit="1" customWidth="1"/>
    <col min="2811" max="2811" width="8.6640625" style="1" customWidth="1"/>
    <col min="2812" max="2812" width="9.6640625" style="1" customWidth="1"/>
    <col min="2813" max="2813" width="17.6640625" style="1" customWidth="1"/>
    <col min="2814" max="3064" width="8.83203125" style="1"/>
    <col min="3065" max="3065" width="11.6640625" style="1" customWidth="1"/>
    <col min="3066" max="3066" width="48.1640625" style="1" bestFit="1" customWidth="1"/>
    <col min="3067" max="3067" width="8.6640625" style="1" customWidth="1"/>
    <col min="3068" max="3068" width="9.6640625" style="1" customWidth="1"/>
    <col min="3069" max="3069" width="17.6640625" style="1" customWidth="1"/>
    <col min="3070" max="3320" width="8.83203125" style="1"/>
    <col min="3321" max="3321" width="11.6640625" style="1" customWidth="1"/>
    <col min="3322" max="3322" width="48.1640625" style="1" bestFit="1" customWidth="1"/>
    <col min="3323" max="3323" width="8.6640625" style="1" customWidth="1"/>
    <col min="3324" max="3324" width="9.6640625" style="1" customWidth="1"/>
    <col min="3325" max="3325" width="17.6640625" style="1" customWidth="1"/>
    <col min="3326" max="3576" width="8.83203125" style="1"/>
    <col min="3577" max="3577" width="11.6640625" style="1" customWidth="1"/>
    <col min="3578" max="3578" width="48.1640625" style="1" bestFit="1" customWidth="1"/>
    <col min="3579" max="3579" width="8.6640625" style="1" customWidth="1"/>
    <col min="3580" max="3580" width="9.6640625" style="1" customWidth="1"/>
    <col min="3581" max="3581" width="17.6640625" style="1" customWidth="1"/>
    <col min="3582" max="3832" width="8.83203125" style="1"/>
    <col min="3833" max="3833" width="11.6640625" style="1" customWidth="1"/>
    <col min="3834" max="3834" width="48.1640625" style="1" bestFit="1" customWidth="1"/>
    <col min="3835" max="3835" width="8.6640625" style="1" customWidth="1"/>
    <col min="3836" max="3836" width="9.6640625" style="1" customWidth="1"/>
    <col min="3837" max="3837" width="17.6640625" style="1" customWidth="1"/>
    <col min="3838" max="4088" width="8.83203125" style="1"/>
    <col min="4089" max="4089" width="11.6640625" style="1" customWidth="1"/>
    <col min="4090" max="4090" width="48.1640625" style="1" bestFit="1" customWidth="1"/>
    <col min="4091" max="4091" width="8.6640625" style="1" customWidth="1"/>
    <col min="4092" max="4092" width="9.6640625" style="1" customWidth="1"/>
    <col min="4093" max="4093" width="17.6640625" style="1" customWidth="1"/>
    <col min="4094" max="4344" width="8.83203125" style="1"/>
    <col min="4345" max="4345" width="11.6640625" style="1" customWidth="1"/>
    <col min="4346" max="4346" width="48.1640625" style="1" bestFit="1" customWidth="1"/>
    <col min="4347" max="4347" width="8.6640625" style="1" customWidth="1"/>
    <col min="4348" max="4348" width="9.6640625" style="1" customWidth="1"/>
    <col min="4349" max="4349" width="17.6640625" style="1" customWidth="1"/>
    <col min="4350" max="4600" width="8.83203125" style="1"/>
    <col min="4601" max="4601" width="11.6640625" style="1" customWidth="1"/>
    <col min="4602" max="4602" width="48.1640625" style="1" bestFit="1" customWidth="1"/>
    <col min="4603" max="4603" width="8.6640625" style="1" customWidth="1"/>
    <col min="4604" max="4604" width="9.6640625" style="1" customWidth="1"/>
    <col min="4605" max="4605" width="17.6640625" style="1" customWidth="1"/>
    <col min="4606" max="4856" width="8.83203125" style="1"/>
    <col min="4857" max="4857" width="11.6640625" style="1" customWidth="1"/>
    <col min="4858" max="4858" width="48.1640625" style="1" bestFit="1" customWidth="1"/>
    <col min="4859" max="4859" width="8.6640625" style="1" customWidth="1"/>
    <col min="4860" max="4860" width="9.6640625" style="1" customWidth="1"/>
    <col min="4861" max="4861" width="17.6640625" style="1" customWidth="1"/>
    <col min="4862" max="5112" width="8.83203125" style="1"/>
    <col min="5113" max="5113" width="11.6640625" style="1" customWidth="1"/>
    <col min="5114" max="5114" width="48.1640625" style="1" bestFit="1" customWidth="1"/>
    <col min="5115" max="5115" width="8.6640625" style="1" customWidth="1"/>
    <col min="5116" max="5116" width="9.6640625" style="1" customWidth="1"/>
    <col min="5117" max="5117" width="17.6640625" style="1" customWidth="1"/>
    <col min="5118" max="5368" width="8.83203125" style="1"/>
    <col min="5369" max="5369" width="11.6640625" style="1" customWidth="1"/>
    <col min="5370" max="5370" width="48.1640625" style="1" bestFit="1" customWidth="1"/>
    <col min="5371" max="5371" width="8.6640625" style="1" customWidth="1"/>
    <col min="5372" max="5372" width="9.6640625" style="1" customWidth="1"/>
    <col min="5373" max="5373" width="17.6640625" style="1" customWidth="1"/>
    <col min="5374" max="5624" width="8.83203125" style="1"/>
    <col min="5625" max="5625" width="11.6640625" style="1" customWidth="1"/>
    <col min="5626" max="5626" width="48.1640625" style="1" bestFit="1" customWidth="1"/>
    <col min="5627" max="5627" width="8.6640625" style="1" customWidth="1"/>
    <col min="5628" max="5628" width="9.6640625" style="1" customWidth="1"/>
    <col min="5629" max="5629" width="17.6640625" style="1" customWidth="1"/>
    <col min="5630" max="5880" width="8.83203125" style="1"/>
    <col min="5881" max="5881" width="11.6640625" style="1" customWidth="1"/>
    <col min="5882" max="5882" width="48.1640625" style="1" bestFit="1" customWidth="1"/>
    <col min="5883" max="5883" width="8.6640625" style="1" customWidth="1"/>
    <col min="5884" max="5884" width="9.6640625" style="1" customWidth="1"/>
    <col min="5885" max="5885" width="17.6640625" style="1" customWidth="1"/>
    <col min="5886" max="6136" width="8.83203125" style="1"/>
    <col min="6137" max="6137" width="11.6640625" style="1" customWidth="1"/>
    <col min="6138" max="6138" width="48.1640625" style="1" bestFit="1" customWidth="1"/>
    <col min="6139" max="6139" width="8.6640625" style="1" customWidth="1"/>
    <col min="6140" max="6140" width="9.6640625" style="1" customWidth="1"/>
    <col min="6141" max="6141" width="17.6640625" style="1" customWidth="1"/>
    <col min="6142" max="6392" width="8.83203125" style="1"/>
    <col min="6393" max="6393" width="11.6640625" style="1" customWidth="1"/>
    <col min="6394" max="6394" width="48.1640625" style="1" bestFit="1" customWidth="1"/>
    <col min="6395" max="6395" width="8.6640625" style="1" customWidth="1"/>
    <col min="6396" max="6396" width="9.6640625" style="1" customWidth="1"/>
    <col min="6397" max="6397" width="17.6640625" style="1" customWidth="1"/>
    <col min="6398" max="6648" width="8.83203125" style="1"/>
    <col min="6649" max="6649" width="11.6640625" style="1" customWidth="1"/>
    <col min="6650" max="6650" width="48.1640625" style="1" bestFit="1" customWidth="1"/>
    <col min="6651" max="6651" width="8.6640625" style="1" customWidth="1"/>
    <col min="6652" max="6652" width="9.6640625" style="1" customWidth="1"/>
    <col min="6653" max="6653" width="17.6640625" style="1" customWidth="1"/>
    <col min="6654" max="6904" width="8.83203125" style="1"/>
    <col min="6905" max="6905" width="11.6640625" style="1" customWidth="1"/>
    <col min="6906" max="6906" width="48.1640625" style="1" bestFit="1" customWidth="1"/>
    <col min="6907" max="6907" width="8.6640625" style="1" customWidth="1"/>
    <col min="6908" max="6908" width="9.6640625" style="1" customWidth="1"/>
    <col min="6909" max="6909" width="17.6640625" style="1" customWidth="1"/>
    <col min="6910" max="7160" width="8.83203125" style="1"/>
    <col min="7161" max="7161" width="11.6640625" style="1" customWidth="1"/>
    <col min="7162" max="7162" width="48.1640625" style="1" bestFit="1" customWidth="1"/>
    <col min="7163" max="7163" width="8.6640625" style="1" customWidth="1"/>
    <col min="7164" max="7164" width="9.6640625" style="1" customWidth="1"/>
    <col min="7165" max="7165" width="17.6640625" style="1" customWidth="1"/>
    <col min="7166" max="7416" width="8.83203125" style="1"/>
    <col min="7417" max="7417" width="11.6640625" style="1" customWidth="1"/>
    <col min="7418" max="7418" width="48.1640625" style="1" bestFit="1" customWidth="1"/>
    <col min="7419" max="7419" width="8.6640625" style="1" customWidth="1"/>
    <col min="7420" max="7420" width="9.6640625" style="1" customWidth="1"/>
    <col min="7421" max="7421" width="17.6640625" style="1" customWidth="1"/>
    <col min="7422" max="7672" width="8.83203125" style="1"/>
    <col min="7673" max="7673" width="11.6640625" style="1" customWidth="1"/>
    <col min="7674" max="7674" width="48.1640625" style="1" bestFit="1" customWidth="1"/>
    <col min="7675" max="7675" width="8.6640625" style="1" customWidth="1"/>
    <col min="7676" max="7676" width="9.6640625" style="1" customWidth="1"/>
    <col min="7677" max="7677" width="17.6640625" style="1" customWidth="1"/>
    <col min="7678" max="7928" width="8.83203125" style="1"/>
    <col min="7929" max="7929" width="11.6640625" style="1" customWidth="1"/>
    <col min="7930" max="7930" width="48.1640625" style="1" bestFit="1" customWidth="1"/>
    <col min="7931" max="7931" width="8.6640625" style="1" customWidth="1"/>
    <col min="7932" max="7932" width="9.6640625" style="1" customWidth="1"/>
    <col min="7933" max="7933" width="17.6640625" style="1" customWidth="1"/>
    <col min="7934" max="8184" width="8.83203125" style="1"/>
    <col min="8185" max="8185" width="11.6640625" style="1" customWidth="1"/>
    <col min="8186" max="8186" width="48.1640625" style="1" bestFit="1" customWidth="1"/>
    <col min="8187" max="8187" width="8.6640625" style="1" customWidth="1"/>
    <col min="8188" max="8188" width="9.6640625" style="1" customWidth="1"/>
    <col min="8189" max="8189" width="17.6640625" style="1" customWidth="1"/>
    <col min="8190" max="8440" width="8.83203125" style="1"/>
    <col min="8441" max="8441" width="11.6640625" style="1" customWidth="1"/>
    <col min="8442" max="8442" width="48.1640625" style="1" bestFit="1" customWidth="1"/>
    <col min="8443" max="8443" width="8.6640625" style="1" customWidth="1"/>
    <col min="8444" max="8444" width="9.6640625" style="1" customWidth="1"/>
    <col min="8445" max="8445" width="17.6640625" style="1" customWidth="1"/>
    <col min="8446" max="8696" width="8.83203125" style="1"/>
    <col min="8697" max="8697" width="11.6640625" style="1" customWidth="1"/>
    <col min="8698" max="8698" width="48.1640625" style="1" bestFit="1" customWidth="1"/>
    <col min="8699" max="8699" width="8.6640625" style="1" customWidth="1"/>
    <col min="8700" max="8700" width="9.6640625" style="1" customWidth="1"/>
    <col min="8701" max="8701" width="17.6640625" style="1" customWidth="1"/>
    <col min="8702" max="8952" width="8.83203125" style="1"/>
    <col min="8953" max="8953" width="11.6640625" style="1" customWidth="1"/>
    <col min="8954" max="8954" width="48.1640625" style="1" bestFit="1" customWidth="1"/>
    <col min="8955" max="8955" width="8.6640625" style="1" customWidth="1"/>
    <col min="8956" max="8956" width="9.6640625" style="1" customWidth="1"/>
    <col min="8957" max="8957" width="17.6640625" style="1" customWidth="1"/>
    <col min="8958" max="9208" width="8.83203125" style="1"/>
    <col min="9209" max="9209" width="11.6640625" style="1" customWidth="1"/>
    <col min="9210" max="9210" width="48.1640625" style="1" bestFit="1" customWidth="1"/>
    <col min="9211" max="9211" width="8.6640625" style="1" customWidth="1"/>
    <col min="9212" max="9212" width="9.6640625" style="1" customWidth="1"/>
    <col min="9213" max="9213" width="17.6640625" style="1" customWidth="1"/>
    <col min="9214" max="9464" width="8.83203125" style="1"/>
    <col min="9465" max="9465" width="11.6640625" style="1" customWidth="1"/>
    <col min="9466" max="9466" width="48.1640625" style="1" bestFit="1" customWidth="1"/>
    <col min="9467" max="9467" width="8.6640625" style="1" customWidth="1"/>
    <col min="9468" max="9468" width="9.6640625" style="1" customWidth="1"/>
    <col min="9469" max="9469" width="17.6640625" style="1" customWidth="1"/>
    <col min="9470" max="9720" width="8.83203125" style="1"/>
    <col min="9721" max="9721" width="11.6640625" style="1" customWidth="1"/>
    <col min="9722" max="9722" width="48.1640625" style="1" bestFit="1" customWidth="1"/>
    <col min="9723" max="9723" width="8.6640625" style="1" customWidth="1"/>
    <col min="9724" max="9724" width="9.6640625" style="1" customWidth="1"/>
    <col min="9725" max="9725" width="17.6640625" style="1" customWidth="1"/>
    <col min="9726" max="9976" width="8.83203125" style="1"/>
    <col min="9977" max="9977" width="11.6640625" style="1" customWidth="1"/>
    <col min="9978" max="9978" width="48.1640625" style="1" bestFit="1" customWidth="1"/>
    <col min="9979" max="9979" width="8.6640625" style="1" customWidth="1"/>
    <col min="9980" max="9980" width="9.6640625" style="1" customWidth="1"/>
    <col min="9981" max="9981" width="17.6640625" style="1" customWidth="1"/>
    <col min="9982" max="10232" width="8.83203125" style="1"/>
    <col min="10233" max="10233" width="11.6640625" style="1" customWidth="1"/>
    <col min="10234" max="10234" width="48.1640625" style="1" bestFit="1" customWidth="1"/>
    <col min="10235" max="10235" width="8.6640625" style="1" customWidth="1"/>
    <col min="10236" max="10236" width="9.6640625" style="1" customWidth="1"/>
    <col min="10237" max="10237" width="17.6640625" style="1" customWidth="1"/>
    <col min="10238" max="10488" width="8.83203125" style="1"/>
    <col min="10489" max="10489" width="11.6640625" style="1" customWidth="1"/>
    <col min="10490" max="10490" width="48.1640625" style="1" bestFit="1" customWidth="1"/>
    <col min="10491" max="10491" width="8.6640625" style="1" customWidth="1"/>
    <col min="10492" max="10492" width="9.6640625" style="1" customWidth="1"/>
    <col min="10493" max="10493" width="17.6640625" style="1" customWidth="1"/>
    <col min="10494" max="10744" width="8.83203125" style="1"/>
    <col min="10745" max="10745" width="11.6640625" style="1" customWidth="1"/>
    <col min="10746" max="10746" width="48.1640625" style="1" bestFit="1" customWidth="1"/>
    <col min="10747" max="10747" width="8.6640625" style="1" customWidth="1"/>
    <col min="10748" max="10748" width="9.6640625" style="1" customWidth="1"/>
    <col min="10749" max="10749" width="17.6640625" style="1" customWidth="1"/>
    <col min="10750" max="11000" width="8.83203125" style="1"/>
    <col min="11001" max="11001" width="11.6640625" style="1" customWidth="1"/>
    <col min="11002" max="11002" width="48.1640625" style="1" bestFit="1" customWidth="1"/>
    <col min="11003" max="11003" width="8.6640625" style="1" customWidth="1"/>
    <col min="11004" max="11004" width="9.6640625" style="1" customWidth="1"/>
    <col min="11005" max="11005" width="17.6640625" style="1" customWidth="1"/>
    <col min="11006" max="11256" width="8.83203125" style="1"/>
    <col min="11257" max="11257" width="11.6640625" style="1" customWidth="1"/>
    <col min="11258" max="11258" width="48.1640625" style="1" bestFit="1" customWidth="1"/>
    <col min="11259" max="11259" width="8.6640625" style="1" customWidth="1"/>
    <col min="11260" max="11260" width="9.6640625" style="1" customWidth="1"/>
    <col min="11261" max="11261" width="17.6640625" style="1" customWidth="1"/>
    <col min="11262" max="11512" width="8.83203125" style="1"/>
    <col min="11513" max="11513" width="11.6640625" style="1" customWidth="1"/>
    <col min="11514" max="11514" width="48.1640625" style="1" bestFit="1" customWidth="1"/>
    <col min="11515" max="11515" width="8.6640625" style="1" customWidth="1"/>
    <col min="11516" max="11516" width="9.6640625" style="1" customWidth="1"/>
    <col min="11517" max="11517" width="17.6640625" style="1" customWidth="1"/>
    <col min="11518" max="11768" width="8.83203125" style="1"/>
    <col min="11769" max="11769" width="11.6640625" style="1" customWidth="1"/>
    <col min="11770" max="11770" width="48.1640625" style="1" bestFit="1" customWidth="1"/>
    <col min="11771" max="11771" width="8.6640625" style="1" customWidth="1"/>
    <col min="11772" max="11772" width="9.6640625" style="1" customWidth="1"/>
    <col min="11773" max="11773" width="17.6640625" style="1" customWidth="1"/>
    <col min="11774" max="12024" width="8.83203125" style="1"/>
    <col min="12025" max="12025" width="11.6640625" style="1" customWidth="1"/>
    <col min="12026" max="12026" width="48.1640625" style="1" bestFit="1" customWidth="1"/>
    <col min="12027" max="12027" width="8.6640625" style="1" customWidth="1"/>
    <col min="12028" max="12028" width="9.6640625" style="1" customWidth="1"/>
    <col min="12029" max="12029" width="17.6640625" style="1" customWidth="1"/>
    <col min="12030" max="12280" width="8.83203125" style="1"/>
    <col min="12281" max="12281" width="11.6640625" style="1" customWidth="1"/>
    <col min="12282" max="12282" width="48.1640625" style="1" bestFit="1" customWidth="1"/>
    <col min="12283" max="12283" width="8.6640625" style="1" customWidth="1"/>
    <col min="12284" max="12284" width="9.6640625" style="1" customWidth="1"/>
    <col min="12285" max="12285" width="17.6640625" style="1" customWidth="1"/>
    <col min="12286" max="12536" width="8.83203125" style="1"/>
    <col min="12537" max="12537" width="11.6640625" style="1" customWidth="1"/>
    <col min="12538" max="12538" width="48.1640625" style="1" bestFit="1" customWidth="1"/>
    <col min="12539" max="12539" width="8.6640625" style="1" customWidth="1"/>
    <col min="12540" max="12540" width="9.6640625" style="1" customWidth="1"/>
    <col min="12541" max="12541" width="17.6640625" style="1" customWidth="1"/>
    <col min="12542" max="12792" width="8.83203125" style="1"/>
    <col min="12793" max="12793" width="11.6640625" style="1" customWidth="1"/>
    <col min="12794" max="12794" width="48.1640625" style="1" bestFit="1" customWidth="1"/>
    <col min="12795" max="12795" width="8.6640625" style="1" customWidth="1"/>
    <col min="12796" max="12796" width="9.6640625" style="1" customWidth="1"/>
    <col min="12797" max="12797" width="17.6640625" style="1" customWidth="1"/>
    <col min="12798" max="13048" width="8.83203125" style="1"/>
    <col min="13049" max="13049" width="11.6640625" style="1" customWidth="1"/>
    <col min="13050" max="13050" width="48.1640625" style="1" bestFit="1" customWidth="1"/>
    <col min="13051" max="13051" width="8.6640625" style="1" customWidth="1"/>
    <col min="13052" max="13052" width="9.6640625" style="1" customWidth="1"/>
    <col min="13053" max="13053" width="17.6640625" style="1" customWidth="1"/>
    <col min="13054" max="13304" width="8.83203125" style="1"/>
    <col min="13305" max="13305" width="11.6640625" style="1" customWidth="1"/>
    <col min="13306" max="13306" width="48.1640625" style="1" bestFit="1" customWidth="1"/>
    <col min="13307" max="13307" width="8.6640625" style="1" customWidth="1"/>
    <col min="13308" max="13308" width="9.6640625" style="1" customWidth="1"/>
    <col min="13309" max="13309" width="17.6640625" style="1" customWidth="1"/>
    <col min="13310" max="13560" width="8.83203125" style="1"/>
    <col min="13561" max="13561" width="11.6640625" style="1" customWidth="1"/>
    <col min="13562" max="13562" width="48.1640625" style="1" bestFit="1" customWidth="1"/>
    <col min="13563" max="13563" width="8.6640625" style="1" customWidth="1"/>
    <col min="13564" max="13564" width="9.6640625" style="1" customWidth="1"/>
    <col min="13565" max="13565" width="17.6640625" style="1" customWidth="1"/>
    <col min="13566" max="13816" width="8.83203125" style="1"/>
    <col min="13817" max="13817" width="11.6640625" style="1" customWidth="1"/>
    <col min="13818" max="13818" width="48.1640625" style="1" bestFit="1" customWidth="1"/>
    <col min="13819" max="13819" width="8.6640625" style="1" customWidth="1"/>
    <col min="13820" max="13820" width="9.6640625" style="1" customWidth="1"/>
    <col min="13821" max="13821" width="17.6640625" style="1" customWidth="1"/>
    <col min="13822" max="14072" width="8.83203125" style="1"/>
    <col min="14073" max="14073" width="11.6640625" style="1" customWidth="1"/>
    <col min="14074" max="14074" width="48.1640625" style="1" bestFit="1" customWidth="1"/>
    <col min="14075" max="14075" width="8.6640625" style="1" customWidth="1"/>
    <col min="14076" max="14076" width="9.6640625" style="1" customWidth="1"/>
    <col min="14077" max="14077" width="17.6640625" style="1" customWidth="1"/>
    <col min="14078" max="14328" width="8.83203125" style="1"/>
    <col min="14329" max="14329" width="11.6640625" style="1" customWidth="1"/>
    <col min="14330" max="14330" width="48.1640625" style="1" bestFit="1" customWidth="1"/>
    <col min="14331" max="14331" width="8.6640625" style="1" customWidth="1"/>
    <col min="14332" max="14332" width="9.6640625" style="1" customWidth="1"/>
    <col min="14333" max="14333" width="17.6640625" style="1" customWidth="1"/>
    <col min="14334" max="14584" width="8.83203125" style="1"/>
    <col min="14585" max="14585" width="11.6640625" style="1" customWidth="1"/>
    <col min="14586" max="14586" width="48.1640625" style="1" bestFit="1" customWidth="1"/>
    <col min="14587" max="14587" width="8.6640625" style="1" customWidth="1"/>
    <col min="14588" max="14588" width="9.6640625" style="1" customWidth="1"/>
    <col min="14589" max="14589" width="17.6640625" style="1" customWidth="1"/>
    <col min="14590" max="14840" width="8.83203125" style="1"/>
    <col min="14841" max="14841" width="11.6640625" style="1" customWidth="1"/>
    <col min="14842" max="14842" width="48.1640625" style="1" bestFit="1" customWidth="1"/>
    <col min="14843" max="14843" width="8.6640625" style="1" customWidth="1"/>
    <col min="14844" max="14844" width="9.6640625" style="1" customWidth="1"/>
    <col min="14845" max="14845" width="17.6640625" style="1" customWidth="1"/>
    <col min="14846" max="15096" width="8.83203125" style="1"/>
    <col min="15097" max="15097" width="11.6640625" style="1" customWidth="1"/>
    <col min="15098" max="15098" width="48.1640625" style="1" bestFit="1" customWidth="1"/>
    <col min="15099" max="15099" width="8.6640625" style="1" customWidth="1"/>
    <col min="15100" max="15100" width="9.6640625" style="1" customWidth="1"/>
    <col min="15101" max="15101" width="17.6640625" style="1" customWidth="1"/>
    <col min="15102" max="15352" width="8.83203125" style="1"/>
    <col min="15353" max="15353" width="11.6640625" style="1" customWidth="1"/>
    <col min="15354" max="15354" width="48.1640625" style="1" bestFit="1" customWidth="1"/>
    <col min="15355" max="15355" width="8.6640625" style="1" customWidth="1"/>
    <col min="15356" max="15356" width="9.6640625" style="1" customWidth="1"/>
    <col min="15357" max="15357" width="17.6640625" style="1" customWidth="1"/>
    <col min="15358" max="15608" width="8.83203125" style="1"/>
    <col min="15609" max="15609" width="11.6640625" style="1" customWidth="1"/>
    <col min="15610" max="15610" width="48.1640625" style="1" bestFit="1" customWidth="1"/>
    <col min="15611" max="15611" width="8.6640625" style="1" customWidth="1"/>
    <col min="15612" max="15612" width="9.6640625" style="1" customWidth="1"/>
    <col min="15613" max="15613" width="17.6640625" style="1" customWidth="1"/>
    <col min="15614" max="15864" width="8.83203125" style="1"/>
    <col min="15865" max="15865" width="11.6640625" style="1" customWidth="1"/>
    <col min="15866" max="15866" width="48.1640625" style="1" bestFit="1" customWidth="1"/>
    <col min="15867" max="15867" width="8.6640625" style="1" customWidth="1"/>
    <col min="15868" max="15868" width="9.6640625" style="1" customWidth="1"/>
    <col min="15869" max="15869" width="17.6640625" style="1" customWidth="1"/>
    <col min="15870" max="16120" width="8.83203125" style="1"/>
    <col min="16121" max="16121" width="11.6640625" style="1" customWidth="1"/>
    <col min="16122" max="16122" width="48.1640625" style="1" bestFit="1" customWidth="1"/>
    <col min="16123" max="16123" width="8.6640625" style="1" customWidth="1"/>
    <col min="16124" max="16124" width="9.6640625" style="1" customWidth="1"/>
    <col min="16125" max="16125" width="17.6640625" style="1" customWidth="1"/>
    <col min="16126" max="16384" width="8.83203125" style="1"/>
  </cols>
  <sheetData>
    <row r="1" spans="1:11" x14ac:dyDescent="0.2">
      <c r="A1" s="257" t="s">
        <v>1251</v>
      </c>
      <c r="B1" s="257"/>
      <c r="C1" s="257"/>
      <c r="D1" s="257"/>
      <c r="E1" s="257"/>
      <c r="F1" s="35"/>
      <c r="H1" s="205" t="s">
        <v>885</v>
      </c>
    </row>
    <row r="2" spans="1:11" ht="16" thickBot="1" x14ac:dyDescent="0.25">
      <c r="A2" s="30"/>
      <c r="B2" s="30"/>
      <c r="C2" s="30"/>
      <c r="D2" s="30"/>
      <c r="E2" s="30"/>
    </row>
    <row r="3" spans="1:11" x14ac:dyDescent="0.2">
      <c r="A3" s="28"/>
      <c r="E3" s="38" t="s">
        <v>247</v>
      </c>
    </row>
    <row r="4" spans="1:11" ht="16" thickBot="1" x14ac:dyDescent="0.25">
      <c r="A4" s="29" t="s">
        <v>303</v>
      </c>
      <c r="B4" s="30"/>
      <c r="C4" s="82">
        <v>2018</v>
      </c>
      <c r="D4" s="82">
        <v>2024</v>
      </c>
      <c r="E4" s="38" t="s">
        <v>248</v>
      </c>
    </row>
    <row r="5" spans="1:11" ht="15" customHeight="1" thickBot="1" x14ac:dyDescent="0.25">
      <c r="A5" s="3"/>
      <c r="B5" s="34"/>
      <c r="C5" s="271" t="s">
        <v>249</v>
      </c>
      <c r="D5" s="271"/>
      <c r="E5" s="9" t="s">
        <v>250</v>
      </c>
    </row>
    <row r="6" spans="1:11" ht="15" customHeight="1" x14ac:dyDescent="0.2">
      <c r="A6" s="63">
        <v>1</v>
      </c>
      <c r="B6" s="122" t="s">
        <v>1089</v>
      </c>
      <c r="C6" s="123">
        <v>41.549099999999996</v>
      </c>
      <c r="D6" s="123">
        <v>53.180999999999997</v>
      </c>
      <c r="E6" s="123">
        <v>4.2</v>
      </c>
      <c r="G6" s="102"/>
      <c r="H6" s="102"/>
      <c r="I6" s="102"/>
      <c r="K6" s="110"/>
    </row>
    <row r="7" spans="1:11" ht="15" customHeight="1" x14ac:dyDescent="0.2">
      <c r="A7" s="64">
        <v>2</v>
      </c>
      <c r="B7" s="48" t="s">
        <v>1190</v>
      </c>
      <c r="C7" s="89">
        <v>2.6798000000000002</v>
      </c>
      <c r="D7" s="89">
        <v>3.4035000000000002</v>
      </c>
      <c r="E7" s="89">
        <v>4.0650000000000004</v>
      </c>
      <c r="G7" s="102"/>
      <c r="H7" s="102"/>
      <c r="I7" s="102"/>
      <c r="K7" s="110"/>
    </row>
    <row r="8" spans="1:11" ht="15" customHeight="1" x14ac:dyDescent="0.2">
      <c r="A8" s="64">
        <v>3</v>
      </c>
      <c r="B8" s="48" t="s">
        <v>1181</v>
      </c>
      <c r="C8" s="89">
        <v>5.2321</v>
      </c>
      <c r="D8" s="89">
        <v>6.4142999999999999</v>
      </c>
      <c r="E8" s="89">
        <v>3.4529999999999998</v>
      </c>
      <c r="G8" s="102"/>
      <c r="H8" s="102"/>
      <c r="I8" s="102"/>
      <c r="K8" s="110"/>
    </row>
    <row r="9" spans="1:11" ht="15" customHeight="1" x14ac:dyDescent="0.2">
      <c r="A9" s="63">
        <v>4</v>
      </c>
      <c r="B9" s="48" t="s">
        <v>1014</v>
      </c>
      <c r="C9" s="89">
        <v>12.7471</v>
      </c>
      <c r="D9" s="89">
        <v>15.5946</v>
      </c>
      <c r="E9" s="89">
        <v>3.4169999999999998</v>
      </c>
      <c r="G9" s="102"/>
      <c r="H9" s="102"/>
      <c r="I9" s="102"/>
      <c r="K9" s="110"/>
    </row>
    <row r="10" spans="1:11" ht="15" customHeight="1" x14ac:dyDescent="0.2">
      <c r="A10" s="64">
        <v>5</v>
      </c>
      <c r="B10" s="48" t="s">
        <v>1113</v>
      </c>
      <c r="C10" s="89">
        <v>10.8767</v>
      </c>
      <c r="D10" s="89">
        <v>13.2865</v>
      </c>
      <c r="E10" s="89">
        <v>3.3919999999999999</v>
      </c>
      <c r="G10" s="102"/>
      <c r="H10" s="102"/>
      <c r="I10" s="102"/>
      <c r="K10" s="110"/>
    </row>
    <row r="11" spans="1:11" ht="15" customHeight="1" x14ac:dyDescent="0.2">
      <c r="A11" s="64">
        <v>6</v>
      </c>
      <c r="B11" s="48" t="s">
        <v>1134</v>
      </c>
      <c r="C11" s="89">
        <v>24.897500000000001</v>
      </c>
      <c r="D11" s="89">
        <v>30.396599999999999</v>
      </c>
      <c r="E11" s="89">
        <v>3.3820000000000001</v>
      </c>
      <c r="G11" s="102"/>
      <c r="H11" s="102"/>
      <c r="I11" s="102"/>
      <c r="K11" s="110"/>
    </row>
    <row r="12" spans="1:11" ht="15" customHeight="1" x14ac:dyDescent="0.2">
      <c r="A12" s="63">
        <v>7</v>
      </c>
      <c r="B12" s="48" t="s">
        <v>805</v>
      </c>
      <c r="C12" s="89">
        <v>26.631599999999999</v>
      </c>
      <c r="D12" s="89">
        <v>32.379199999999997</v>
      </c>
      <c r="E12" s="89">
        <v>3.3109999999999999</v>
      </c>
      <c r="G12" s="102"/>
      <c r="H12" s="102"/>
      <c r="I12" s="102"/>
      <c r="K12" s="110"/>
    </row>
    <row r="13" spans="1:11" ht="15" customHeight="1" x14ac:dyDescent="0.2">
      <c r="A13" s="64">
        <v>8</v>
      </c>
      <c r="B13" s="48" t="s">
        <v>960</v>
      </c>
      <c r="C13" s="89">
        <v>5.6558999999999999</v>
      </c>
      <c r="D13" s="89">
        <v>6.8393000000000006</v>
      </c>
      <c r="E13" s="89">
        <v>3.2170000000000001</v>
      </c>
      <c r="G13" s="102"/>
      <c r="H13" s="102"/>
      <c r="I13" s="102"/>
      <c r="K13" s="110"/>
    </row>
    <row r="14" spans="1:11" ht="15" customHeight="1" x14ac:dyDescent="0.2">
      <c r="A14" s="64">
        <v>9</v>
      </c>
      <c r="B14" s="48" t="s">
        <v>982</v>
      </c>
      <c r="C14" s="89">
        <v>40.416599999999995</v>
      </c>
      <c r="D14" s="89">
        <v>48.692099999999996</v>
      </c>
      <c r="E14" s="89">
        <v>3.153</v>
      </c>
      <c r="G14" s="102"/>
      <c r="H14" s="102"/>
      <c r="I14" s="102"/>
      <c r="K14" s="110"/>
    </row>
    <row r="15" spans="1:11" ht="15" customHeight="1" x14ac:dyDescent="0.2">
      <c r="A15" s="63">
        <v>10</v>
      </c>
      <c r="B15" s="48" t="s">
        <v>1031</v>
      </c>
      <c r="C15" s="89">
        <v>495.85599999999999</v>
      </c>
      <c r="D15" s="89">
        <v>596.11649999999997</v>
      </c>
      <c r="E15" s="89">
        <v>3.117</v>
      </c>
      <c r="G15" s="102"/>
      <c r="H15" s="102"/>
      <c r="I15" s="102"/>
      <c r="K15" s="110"/>
    </row>
    <row r="16" spans="1:11" ht="15" customHeight="1" x14ac:dyDescent="0.2">
      <c r="A16" s="64">
        <v>11</v>
      </c>
      <c r="B16" s="48" t="s">
        <v>1138</v>
      </c>
      <c r="C16" s="89">
        <v>78.773300000000006</v>
      </c>
      <c r="D16" s="89">
        <v>94.5488</v>
      </c>
      <c r="E16" s="89">
        <v>3.089</v>
      </c>
      <c r="G16" s="102"/>
      <c r="H16" s="102"/>
      <c r="I16" s="102"/>
      <c r="K16" s="110"/>
    </row>
    <row r="17" spans="1:11" ht="15" customHeight="1" x14ac:dyDescent="0.2">
      <c r="A17" s="64">
        <v>12</v>
      </c>
      <c r="B17" s="48" t="s">
        <v>1103</v>
      </c>
      <c r="C17" s="89">
        <v>17.293400000000002</v>
      </c>
      <c r="D17" s="89">
        <v>20.7422</v>
      </c>
      <c r="E17" s="89">
        <v>3.077</v>
      </c>
      <c r="G17" s="102"/>
      <c r="H17" s="102"/>
      <c r="I17" s="102"/>
      <c r="K17" s="110"/>
    </row>
    <row r="18" spans="1:11" ht="15" customHeight="1" x14ac:dyDescent="0.2">
      <c r="A18" s="63">
        <v>13</v>
      </c>
      <c r="B18" s="48" t="s">
        <v>1010</v>
      </c>
      <c r="C18" s="89">
        <v>5.3448000000000002</v>
      </c>
      <c r="D18" s="89">
        <v>6.3988000000000005</v>
      </c>
      <c r="E18" s="89">
        <v>3.0449999999999999</v>
      </c>
      <c r="G18" s="102"/>
      <c r="H18" s="102"/>
      <c r="I18" s="102"/>
      <c r="K18" s="110"/>
    </row>
    <row r="19" spans="1:11" ht="15" customHeight="1" x14ac:dyDescent="0.2">
      <c r="A19" s="64">
        <v>14</v>
      </c>
      <c r="B19" s="48" t="s">
        <v>914</v>
      </c>
      <c r="C19" s="89">
        <v>143.8142</v>
      </c>
      <c r="D19" s="89">
        <v>171.98839999999998</v>
      </c>
      <c r="E19" s="89">
        <v>3.0270000000000001</v>
      </c>
      <c r="G19" s="102"/>
      <c r="H19" s="102"/>
      <c r="I19" s="102"/>
      <c r="K19" s="110"/>
    </row>
    <row r="20" spans="1:11" ht="15" customHeight="1" x14ac:dyDescent="0.2">
      <c r="A20" s="64">
        <v>15</v>
      </c>
      <c r="B20" s="48" t="s">
        <v>1121</v>
      </c>
      <c r="C20" s="89">
        <v>21.397500000000001</v>
      </c>
      <c r="D20" s="89">
        <v>25.577500000000001</v>
      </c>
      <c r="E20" s="89">
        <v>3.0190000000000001</v>
      </c>
      <c r="G20" s="102"/>
      <c r="H20" s="102"/>
      <c r="I20" s="102"/>
      <c r="K20" s="110"/>
    </row>
    <row r="21" spans="1:11" ht="15" customHeight="1" x14ac:dyDescent="0.2">
      <c r="A21" s="63">
        <v>16</v>
      </c>
      <c r="B21" s="48" t="s">
        <v>934</v>
      </c>
      <c r="C21" s="89">
        <v>32.706900000000005</v>
      </c>
      <c r="D21" s="89">
        <v>39.065199999999997</v>
      </c>
      <c r="E21" s="89">
        <v>3.0049999999999999</v>
      </c>
      <c r="G21" s="102"/>
      <c r="H21" s="102"/>
      <c r="I21" s="102"/>
      <c r="K21" s="110"/>
    </row>
    <row r="22" spans="1:11" ht="15" customHeight="1" x14ac:dyDescent="0.2">
      <c r="A22" s="64">
        <v>17</v>
      </c>
      <c r="B22" s="48" t="s">
        <v>1000</v>
      </c>
      <c r="C22" s="89">
        <v>16.4207</v>
      </c>
      <c r="D22" s="89">
        <v>19.596700000000002</v>
      </c>
      <c r="E22" s="89">
        <v>2.9910000000000001</v>
      </c>
      <c r="G22" s="102"/>
      <c r="H22" s="102"/>
      <c r="I22" s="102"/>
      <c r="K22" s="110"/>
    </row>
    <row r="23" spans="1:11" ht="15" customHeight="1" x14ac:dyDescent="0.2">
      <c r="A23" s="64">
        <v>18</v>
      </c>
      <c r="B23" s="48" t="s">
        <v>894</v>
      </c>
      <c r="C23" s="89">
        <v>16.0367</v>
      </c>
      <c r="D23" s="89">
        <v>19.137</v>
      </c>
      <c r="E23" s="89">
        <v>2.99</v>
      </c>
      <c r="G23" s="102"/>
      <c r="H23" s="102"/>
      <c r="I23" s="102"/>
      <c r="K23" s="110"/>
    </row>
    <row r="24" spans="1:11" ht="15" customHeight="1" x14ac:dyDescent="0.2">
      <c r="A24" s="63">
        <v>19</v>
      </c>
      <c r="B24" s="48" t="s">
        <v>1111</v>
      </c>
      <c r="C24" s="89">
        <v>8.1943000000000001</v>
      </c>
      <c r="D24" s="89">
        <v>9.7662999999999993</v>
      </c>
      <c r="E24" s="89">
        <v>2.968</v>
      </c>
      <c r="G24" s="102"/>
      <c r="H24" s="102"/>
      <c r="I24" s="102"/>
      <c r="K24" s="110"/>
    </row>
    <row r="25" spans="1:11" ht="15" customHeight="1" x14ac:dyDescent="0.2">
      <c r="A25" s="64">
        <v>20</v>
      </c>
      <c r="B25" s="48" t="s">
        <v>946</v>
      </c>
      <c r="C25" s="89">
        <v>26.5197</v>
      </c>
      <c r="D25" s="89">
        <v>31.571200000000001</v>
      </c>
      <c r="E25" s="89">
        <v>2.9489999999999998</v>
      </c>
      <c r="G25" s="102"/>
      <c r="H25" s="102"/>
      <c r="I25" s="102"/>
      <c r="K25" s="110"/>
    </row>
    <row r="26" spans="1:11" ht="15" customHeight="1" x14ac:dyDescent="0.2">
      <c r="A26" s="64">
        <v>21</v>
      </c>
      <c r="B26" s="48" t="s">
        <v>1117</v>
      </c>
      <c r="C26" s="89">
        <v>125.78139999999999</v>
      </c>
      <c r="D26" s="89">
        <v>149.13829999999999</v>
      </c>
      <c r="E26" s="89">
        <v>2.879</v>
      </c>
      <c r="G26" s="102"/>
      <c r="H26" s="102"/>
      <c r="I26" s="102"/>
      <c r="K26" s="110"/>
    </row>
    <row r="27" spans="1:11" ht="15" customHeight="1" x14ac:dyDescent="0.2">
      <c r="A27" s="63">
        <v>22</v>
      </c>
      <c r="B27" s="48" t="s">
        <v>1167</v>
      </c>
      <c r="C27" s="89">
        <v>5.2511999999999999</v>
      </c>
      <c r="D27" s="89">
        <v>6.2009999999999996</v>
      </c>
      <c r="E27" s="89">
        <v>2.81</v>
      </c>
      <c r="G27" s="102"/>
      <c r="H27" s="102"/>
      <c r="I27" s="102"/>
      <c r="K27" s="110"/>
    </row>
    <row r="28" spans="1:11" ht="15" customHeight="1" x14ac:dyDescent="0.2">
      <c r="A28" s="64">
        <v>23</v>
      </c>
      <c r="B28" s="48" t="s">
        <v>1136</v>
      </c>
      <c r="C28" s="89">
        <v>4.0891999999999999</v>
      </c>
      <c r="D28" s="89">
        <v>4.8271999999999995</v>
      </c>
      <c r="E28" s="89">
        <v>2.8039999999999998</v>
      </c>
      <c r="G28" s="102"/>
      <c r="H28" s="102"/>
      <c r="I28" s="102"/>
      <c r="K28" s="110"/>
    </row>
    <row r="29" spans="1:11" ht="15" customHeight="1" x14ac:dyDescent="0.2">
      <c r="A29" s="64">
        <v>24</v>
      </c>
      <c r="B29" s="48" t="s">
        <v>1126</v>
      </c>
      <c r="C29" s="89">
        <v>234.9006</v>
      </c>
      <c r="D29" s="89">
        <v>277.07959999999997</v>
      </c>
      <c r="E29" s="89">
        <v>2.7909999999999999</v>
      </c>
      <c r="G29" s="102"/>
      <c r="H29" s="102"/>
      <c r="I29" s="102"/>
      <c r="K29" s="110"/>
    </row>
    <row r="30" spans="1:11" ht="15" customHeight="1" x14ac:dyDescent="0.2">
      <c r="A30" s="63">
        <v>25</v>
      </c>
      <c r="B30" s="48" t="s">
        <v>839</v>
      </c>
      <c r="C30" s="89">
        <v>511.95800000000003</v>
      </c>
      <c r="D30" s="89">
        <v>601.28569999999991</v>
      </c>
      <c r="E30" s="89">
        <v>2.7170000000000001</v>
      </c>
      <c r="G30" s="102"/>
      <c r="H30" s="102"/>
      <c r="I30" s="102"/>
      <c r="K30" s="110"/>
    </row>
    <row r="31" spans="1:11" ht="15" customHeight="1" x14ac:dyDescent="0.2">
      <c r="A31" s="64">
        <v>26</v>
      </c>
      <c r="B31" s="48" t="s">
        <v>915</v>
      </c>
      <c r="C31" s="89">
        <v>40.406300000000002</v>
      </c>
      <c r="D31" s="89">
        <v>47.355899999999998</v>
      </c>
      <c r="E31" s="89">
        <v>2.68</v>
      </c>
      <c r="G31" s="102"/>
      <c r="H31" s="102"/>
      <c r="I31" s="102"/>
      <c r="K31" s="110"/>
    </row>
    <row r="32" spans="1:11" ht="15" customHeight="1" x14ac:dyDescent="0.2">
      <c r="A32" s="64">
        <v>27</v>
      </c>
      <c r="B32" s="48" t="s">
        <v>806</v>
      </c>
      <c r="C32" s="89">
        <v>160.13389999999998</v>
      </c>
      <c r="D32" s="89">
        <v>187.6405</v>
      </c>
      <c r="E32" s="89">
        <v>2.677</v>
      </c>
      <c r="G32" s="102"/>
      <c r="H32" s="102"/>
      <c r="I32" s="102"/>
      <c r="K32" s="110"/>
    </row>
    <row r="33" spans="1:11" ht="15" customHeight="1" x14ac:dyDescent="0.2">
      <c r="A33" s="63">
        <v>28</v>
      </c>
      <c r="B33" s="48" t="s">
        <v>1033</v>
      </c>
      <c r="C33" s="89">
        <v>6.8938000000000006</v>
      </c>
      <c r="D33" s="89">
        <v>8.0745000000000005</v>
      </c>
      <c r="E33" s="89">
        <v>2.67</v>
      </c>
      <c r="G33" s="102"/>
      <c r="H33" s="102"/>
      <c r="I33" s="102"/>
      <c r="K33" s="110"/>
    </row>
    <row r="34" spans="1:11" ht="15" customHeight="1" x14ac:dyDescent="0.2">
      <c r="A34" s="64">
        <v>29</v>
      </c>
      <c r="B34" s="48" t="s">
        <v>1159</v>
      </c>
      <c r="C34" s="89">
        <v>281.4119</v>
      </c>
      <c r="D34" s="89">
        <v>329.1705</v>
      </c>
      <c r="E34" s="89">
        <v>2.6469999999999998</v>
      </c>
      <c r="G34" s="102"/>
      <c r="H34" s="102"/>
      <c r="I34" s="102"/>
      <c r="K34" s="110"/>
    </row>
    <row r="35" spans="1:11" ht="15" customHeight="1" x14ac:dyDescent="0.2">
      <c r="A35" s="64">
        <v>30</v>
      </c>
      <c r="B35" s="48" t="s">
        <v>1064</v>
      </c>
      <c r="C35" s="89">
        <v>6.4898999999999996</v>
      </c>
      <c r="D35" s="89">
        <v>7.5724999999999998</v>
      </c>
      <c r="E35" s="89">
        <v>2.605</v>
      </c>
      <c r="G35" s="102"/>
      <c r="H35" s="102"/>
      <c r="I35" s="102"/>
      <c r="K35" s="110"/>
    </row>
    <row r="36" spans="1:11" ht="15" customHeight="1" x14ac:dyDescent="0.2">
      <c r="A36" s="63">
        <v>31</v>
      </c>
      <c r="B36" s="48" t="s">
        <v>756</v>
      </c>
      <c r="C36" s="89">
        <v>496.35629999999998</v>
      </c>
      <c r="D36" s="89">
        <v>579.03269999999998</v>
      </c>
      <c r="E36" s="89">
        <v>2.601</v>
      </c>
      <c r="G36" s="102"/>
      <c r="H36" s="102"/>
      <c r="I36" s="102"/>
      <c r="K36" s="110"/>
    </row>
    <row r="37" spans="1:11" ht="15" customHeight="1" x14ac:dyDescent="0.2">
      <c r="A37" s="64">
        <v>32</v>
      </c>
      <c r="B37" s="48" t="s">
        <v>1032</v>
      </c>
      <c r="C37" s="89">
        <v>24.354700000000001</v>
      </c>
      <c r="D37" s="89">
        <v>28.3949</v>
      </c>
      <c r="E37" s="89">
        <v>2.5910000000000002</v>
      </c>
      <c r="G37" s="102"/>
      <c r="H37" s="102"/>
      <c r="I37" s="102"/>
      <c r="K37" s="110"/>
    </row>
    <row r="38" spans="1:11" ht="15" customHeight="1" x14ac:dyDescent="0.2">
      <c r="A38" s="64">
        <v>33</v>
      </c>
      <c r="B38" s="48" t="s">
        <v>969</v>
      </c>
      <c r="C38" s="89">
        <v>13.657200000000001</v>
      </c>
      <c r="D38" s="89">
        <v>15.9054</v>
      </c>
      <c r="E38" s="89">
        <v>2.5720000000000001</v>
      </c>
      <c r="G38" s="102"/>
      <c r="H38" s="102"/>
      <c r="I38" s="102"/>
      <c r="K38" s="110"/>
    </row>
    <row r="39" spans="1:11" ht="15" customHeight="1" x14ac:dyDescent="0.2">
      <c r="A39" s="63">
        <v>34</v>
      </c>
      <c r="B39" s="48" t="s">
        <v>1151</v>
      </c>
      <c r="C39" s="89">
        <v>120.93839999999999</v>
      </c>
      <c r="D39" s="89">
        <v>140.73339999999999</v>
      </c>
      <c r="E39" s="89">
        <v>2.5590000000000002</v>
      </c>
      <c r="G39" s="102"/>
      <c r="H39" s="102"/>
      <c r="I39" s="102"/>
      <c r="K39" s="110"/>
    </row>
    <row r="40" spans="1:11" ht="15" customHeight="1" x14ac:dyDescent="0.2">
      <c r="A40" s="64">
        <v>35</v>
      </c>
      <c r="B40" s="48" t="s">
        <v>1059</v>
      </c>
      <c r="C40" s="89">
        <v>4.1829999999999998</v>
      </c>
      <c r="D40" s="89">
        <v>4.8627000000000002</v>
      </c>
      <c r="E40" s="89">
        <v>2.5409999999999999</v>
      </c>
      <c r="G40" s="102"/>
      <c r="H40" s="102"/>
      <c r="I40" s="102"/>
      <c r="K40" s="110"/>
    </row>
    <row r="41" spans="1:11" ht="15" customHeight="1" x14ac:dyDescent="0.2">
      <c r="A41" s="64">
        <v>36</v>
      </c>
      <c r="B41" s="48" t="s">
        <v>911</v>
      </c>
      <c r="C41" s="89">
        <v>364.76100000000002</v>
      </c>
      <c r="D41" s="89">
        <v>423.91849999999999</v>
      </c>
      <c r="E41" s="89">
        <v>2.5369999999999999</v>
      </c>
      <c r="G41" s="102"/>
      <c r="H41" s="102"/>
      <c r="I41" s="102"/>
      <c r="K41" s="110"/>
    </row>
    <row r="42" spans="1:11" ht="15" customHeight="1" x14ac:dyDescent="0.2">
      <c r="A42" s="63">
        <v>37</v>
      </c>
      <c r="B42" s="48" t="s">
        <v>1065</v>
      </c>
      <c r="C42" s="89">
        <v>103.92389999999999</v>
      </c>
      <c r="D42" s="89">
        <v>120.5673</v>
      </c>
      <c r="E42" s="89">
        <v>2.5070000000000001</v>
      </c>
      <c r="G42" s="102"/>
      <c r="H42" s="102"/>
      <c r="I42" s="102"/>
      <c r="K42" s="110"/>
    </row>
    <row r="43" spans="1:11" ht="15" customHeight="1" x14ac:dyDescent="0.2">
      <c r="A43" s="64">
        <v>38</v>
      </c>
      <c r="B43" s="48" t="s">
        <v>1220</v>
      </c>
      <c r="C43" s="89">
        <v>7.1666999999999996</v>
      </c>
      <c r="D43" s="89">
        <v>8.3143999999999991</v>
      </c>
      <c r="E43" s="89">
        <v>2.5070000000000001</v>
      </c>
      <c r="G43" s="102"/>
      <c r="H43" s="102"/>
      <c r="I43" s="102"/>
      <c r="K43" s="110"/>
    </row>
    <row r="44" spans="1:11" ht="15" customHeight="1" x14ac:dyDescent="0.2">
      <c r="A44" s="64">
        <v>39</v>
      </c>
      <c r="B44" s="48" t="s">
        <v>1063</v>
      </c>
      <c r="C44" s="89">
        <v>7.6376999999999997</v>
      </c>
      <c r="D44" s="89">
        <v>8.8462999999999994</v>
      </c>
      <c r="E44" s="89">
        <v>2.4780000000000002</v>
      </c>
      <c r="G44" s="102"/>
      <c r="H44" s="102"/>
      <c r="I44" s="102"/>
      <c r="K44" s="110"/>
    </row>
    <row r="45" spans="1:11" ht="15" customHeight="1" x14ac:dyDescent="0.2">
      <c r="A45" s="63">
        <v>40</v>
      </c>
      <c r="B45" s="48" t="s">
        <v>954</v>
      </c>
      <c r="C45" s="89">
        <v>39.194800000000001</v>
      </c>
      <c r="D45" s="89">
        <v>45.379800000000003</v>
      </c>
      <c r="E45" s="89">
        <v>2.472</v>
      </c>
      <c r="G45" s="102"/>
      <c r="H45" s="102"/>
      <c r="I45" s="102"/>
      <c r="K45" s="110"/>
    </row>
    <row r="46" spans="1:11" ht="15" customHeight="1" x14ac:dyDescent="0.2">
      <c r="A46" s="64">
        <v>41</v>
      </c>
      <c r="B46" s="48" t="s">
        <v>949</v>
      </c>
      <c r="C46" s="89">
        <v>5.9332000000000003</v>
      </c>
      <c r="D46" s="89">
        <v>6.8683999999999994</v>
      </c>
      <c r="E46" s="89">
        <v>2.4700000000000002</v>
      </c>
      <c r="G46" s="102"/>
      <c r="H46" s="102"/>
      <c r="I46" s="102"/>
      <c r="K46" s="110"/>
    </row>
    <row r="47" spans="1:11" ht="15" customHeight="1" x14ac:dyDescent="0.2">
      <c r="A47" s="64">
        <v>42</v>
      </c>
      <c r="B47" s="48" t="s">
        <v>1114</v>
      </c>
      <c r="C47" s="89">
        <v>25.208299999999998</v>
      </c>
      <c r="D47" s="89">
        <v>29.169799999999999</v>
      </c>
      <c r="E47" s="89">
        <v>2.4620000000000002</v>
      </c>
      <c r="G47" s="102"/>
      <c r="H47" s="102"/>
      <c r="I47" s="102"/>
      <c r="K47" s="110"/>
    </row>
    <row r="48" spans="1:11" ht="15" customHeight="1" x14ac:dyDescent="0.2">
      <c r="A48" s="63">
        <v>43</v>
      </c>
      <c r="B48" s="48" t="s">
        <v>1155</v>
      </c>
      <c r="C48" s="89">
        <v>82.134899999999988</v>
      </c>
      <c r="D48" s="89">
        <v>95.028899999999993</v>
      </c>
      <c r="E48" s="89">
        <v>2.46</v>
      </c>
      <c r="G48" s="102"/>
      <c r="H48" s="102"/>
      <c r="I48" s="102"/>
      <c r="K48" s="110"/>
    </row>
    <row r="49" spans="1:11" ht="15" customHeight="1" x14ac:dyDescent="0.2">
      <c r="A49" s="64">
        <v>44</v>
      </c>
      <c r="B49" s="48" t="s">
        <v>1188</v>
      </c>
      <c r="C49" s="89">
        <v>139.5959</v>
      </c>
      <c r="D49" s="89">
        <v>161.32149999999999</v>
      </c>
      <c r="E49" s="89">
        <v>2.44</v>
      </c>
      <c r="G49" s="102"/>
      <c r="H49" s="102"/>
      <c r="I49" s="102"/>
      <c r="K49" s="110"/>
    </row>
    <row r="50" spans="1:11" ht="15" customHeight="1" x14ac:dyDescent="0.2">
      <c r="A50" s="64">
        <v>45</v>
      </c>
      <c r="B50" s="48" t="s">
        <v>924</v>
      </c>
      <c r="C50" s="89">
        <v>11.962</v>
      </c>
      <c r="D50" s="89">
        <v>13.8232</v>
      </c>
      <c r="E50" s="89">
        <v>2.4390000000000001</v>
      </c>
      <c r="G50" s="102"/>
      <c r="H50" s="102"/>
      <c r="I50" s="102"/>
      <c r="K50" s="110"/>
    </row>
    <row r="51" spans="1:11" ht="15" customHeight="1" x14ac:dyDescent="0.2">
      <c r="A51" s="63">
        <v>46</v>
      </c>
      <c r="B51" s="48" t="s">
        <v>1028</v>
      </c>
      <c r="C51" s="89">
        <v>2.8578000000000001</v>
      </c>
      <c r="D51" s="89">
        <v>3.2989000000000002</v>
      </c>
      <c r="E51" s="89">
        <v>2.4209999999999998</v>
      </c>
      <c r="G51" s="102"/>
      <c r="H51" s="102"/>
      <c r="I51" s="102"/>
      <c r="K51" s="110"/>
    </row>
    <row r="52" spans="1:11" ht="15" customHeight="1" x14ac:dyDescent="0.2">
      <c r="A52" s="64">
        <v>47</v>
      </c>
      <c r="B52" s="48" t="s">
        <v>976</v>
      </c>
      <c r="C52" s="89">
        <v>16.1997</v>
      </c>
      <c r="D52" s="89">
        <v>18.699300000000001</v>
      </c>
      <c r="E52" s="89">
        <v>2.42</v>
      </c>
      <c r="G52" s="102"/>
      <c r="H52" s="102"/>
      <c r="I52" s="102"/>
      <c r="K52" s="110"/>
    </row>
    <row r="53" spans="1:11" ht="15" customHeight="1" x14ac:dyDescent="0.2">
      <c r="A53" s="64">
        <v>48</v>
      </c>
      <c r="B53" s="48" t="s">
        <v>1104</v>
      </c>
      <c r="C53" s="89">
        <v>126.30489999999999</v>
      </c>
      <c r="D53" s="89">
        <v>145.73349999999999</v>
      </c>
      <c r="E53" s="89">
        <v>2.4129999999999998</v>
      </c>
      <c r="G53" s="102"/>
      <c r="H53" s="102"/>
      <c r="I53" s="102"/>
      <c r="K53" s="110"/>
    </row>
    <row r="54" spans="1:11" ht="15" customHeight="1" x14ac:dyDescent="0.2">
      <c r="A54" s="63">
        <v>49</v>
      </c>
      <c r="B54" s="48" t="s">
        <v>1131</v>
      </c>
      <c r="C54" s="89">
        <v>13.255000000000001</v>
      </c>
      <c r="D54" s="89">
        <v>15.2836</v>
      </c>
      <c r="E54" s="89">
        <v>2.4020000000000001</v>
      </c>
      <c r="G54" s="102"/>
      <c r="H54" s="102"/>
      <c r="I54" s="102"/>
      <c r="K54" s="110"/>
    </row>
    <row r="55" spans="1:11" ht="15" customHeight="1" x14ac:dyDescent="0.2">
      <c r="A55" s="64">
        <v>50</v>
      </c>
      <c r="B55" s="48" t="s">
        <v>785</v>
      </c>
      <c r="C55" s="89">
        <v>4.8181000000000003</v>
      </c>
      <c r="D55" s="89">
        <v>5.5516999999999994</v>
      </c>
      <c r="E55" s="89">
        <v>2.39</v>
      </c>
      <c r="G55" s="102"/>
      <c r="H55" s="102"/>
      <c r="I55" s="102"/>
      <c r="K55" s="110"/>
    </row>
    <row r="56" spans="1:11" ht="15" customHeight="1" x14ac:dyDescent="0.2">
      <c r="A56" s="64">
        <v>51</v>
      </c>
      <c r="B56" s="48" t="s">
        <v>1040</v>
      </c>
      <c r="C56" s="89">
        <v>72.964399999999998</v>
      </c>
      <c r="D56" s="89">
        <v>84.0655</v>
      </c>
      <c r="E56" s="89">
        <v>2.3879999999999999</v>
      </c>
      <c r="G56" s="102"/>
      <c r="H56" s="102"/>
      <c r="I56" s="102"/>
      <c r="K56" s="110"/>
    </row>
    <row r="57" spans="1:11" ht="15" customHeight="1" x14ac:dyDescent="0.2">
      <c r="A57" s="63">
        <v>52</v>
      </c>
      <c r="B57" s="48" t="s">
        <v>1157</v>
      </c>
      <c r="C57" s="89">
        <v>124.72750000000001</v>
      </c>
      <c r="D57" s="89">
        <v>143.6533</v>
      </c>
      <c r="E57" s="89">
        <v>2.3820000000000001</v>
      </c>
      <c r="G57" s="102"/>
      <c r="H57" s="102"/>
      <c r="I57" s="102"/>
      <c r="K57" s="110"/>
    </row>
    <row r="58" spans="1:11" ht="15" customHeight="1" x14ac:dyDescent="0.2">
      <c r="A58" s="64">
        <v>53</v>
      </c>
      <c r="B58" s="48" t="s">
        <v>1130</v>
      </c>
      <c r="C58" s="89">
        <v>2.6308000000000002</v>
      </c>
      <c r="D58" s="89">
        <v>3.0295000000000001</v>
      </c>
      <c r="E58" s="89">
        <v>2.38</v>
      </c>
      <c r="G58" s="102"/>
      <c r="H58" s="102"/>
      <c r="I58" s="102"/>
      <c r="K58" s="110"/>
    </row>
    <row r="59" spans="1:11" ht="15" customHeight="1" x14ac:dyDescent="0.2">
      <c r="A59" s="64">
        <v>54</v>
      </c>
      <c r="B59" s="48" t="s">
        <v>1142</v>
      </c>
      <c r="C59" s="89">
        <v>25.423299999999998</v>
      </c>
      <c r="D59" s="89">
        <v>29.273900000000001</v>
      </c>
      <c r="E59" s="89">
        <v>2.3780000000000001</v>
      </c>
      <c r="G59" s="102"/>
      <c r="H59" s="102"/>
      <c r="I59" s="102"/>
      <c r="K59" s="110"/>
    </row>
    <row r="60" spans="1:11" ht="15" customHeight="1" x14ac:dyDescent="0.2">
      <c r="A60" s="63">
        <v>55</v>
      </c>
      <c r="B60" s="48" t="s">
        <v>993</v>
      </c>
      <c r="C60" s="89">
        <v>6.8853</v>
      </c>
      <c r="D60" s="89">
        <v>7.9228000000000005</v>
      </c>
      <c r="E60" s="89">
        <v>2.367</v>
      </c>
      <c r="G60" s="102"/>
      <c r="H60" s="102"/>
      <c r="I60" s="102"/>
      <c r="K60" s="110"/>
    </row>
    <row r="61" spans="1:11" ht="15" customHeight="1" x14ac:dyDescent="0.2">
      <c r="A61" s="64">
        <v>56</v>
      </c>
      <c r="B61" s="48" t="s">
        <v>962</v>
      </c>
      <c r="C61" s="89">
        <v>31.356200000000001</v>
      </c>
      <c r="D61" s="89">
        <v>36.074400000000004</v>
      </c>
      <c r="E61" s="89">
        <v>2.3639999999999999</v>
      </c>
      <c r="G61" s="102"/>
      <c r="H61" s="102"/>
      <c r="I61" s="102"/>
      <c r="K61" s="110"/>
    </row>
    <row r="62" spans="1:11" ht="15" customHeight="1" x14ac:dyDescent="0.2">
      <c r="A62" s="64">
        <v>57</v>
      </c>
      <c r="B62" s="48" t="s">
        <v>1173</v>
      </c>
      <c r="C62" s="89">
        <v>17.403700000000001</v>
      </c>
      <c r="D62" s="89">
        <v>20.022299999999998</v>
      </c>
      <c r="E62" s="89">
        <v>2.3639999999999999</v>
      </c>
      <c r="G62" s="102"/>
      <c r="H62" s="102"/>
      <c r="I62" s="102"/>
      <c r="K62" s="110"/>
    </row>
    <row r="63" spans="1:11" ht="15" customHeight="1" x14ac:dyDescent="0.2">
      <c r="A63" s="63">
        <v>58</v>
      </c>
      <c r="B63" s="48" t="s">
        <v>1099</v>
      </c>
      <c r="C63" s="89">
        <v>7.1215000000000002</v>
      </c>
      <c r="D63" s="89">
        <v>8.1743000000000006</v>
      </c>
      <c r="E63" s="89">
        <v>2.3239999999999998</v>
      </c>
      <c r="G63" s="102"/>
      <c r="H63" s="102"/>
      <c r="I63" s="102"/>
      <c r="K63" s="110"/>
    </row>
    <row r="64" spans="1:11" ht="15" customHeight="1" x14ac:dyDescent="0.2">
      <c r="A64" s="64">
        <v>59</v>
      </c>
      <c r="B64" s="48" t="s">
        <v>1116</v>
      </c>
      <c r="C64" s="89">
        <v>12.182</v>
      </c>
      <c r="D64" s="89">
        <v>13.979799999999999</v>
      </c>
      <c r="E64" s="89">
        <v>2.3210000000000002</v>
      </c>
      <c r="G64" s="102"/>
      <c r="H64" s="102"/>
      <c r="I64" s="102"/>
      <c r="K64" s="110"/>
    </row>
    <row r="65" spans="1:11" ht="15" customHeight="1" x14ac:dyDescent="0.2">
      <c r="A65" s="64">
        <v>60</v>
      </c>
      <c r="B65" s="48" t="s">
        <v>1215</v>
      </c>
      <c r="C65" s="89">
        <v>13.156499999999999</v>
      </c>
      <c r="D65" s="89">
        <v>15.0975</v>
      </c>
      <c r="E65" s="89">
        <v>2.3199999999999998</v>
      </c>
      <c r="G65" s="102"/>
      <c r="H65" s="102"/>
      <c r="I65" s="102"/>
      <c r="K65" s="110"/>
    </row>
    <row r="66" spans="1:11" ht="15" customHeight="1" x14ac:dyDescent="0.2">
      <c r="A66" s="63">
        <v>61</v>
      </c>
      <c r="B66" s="48" t="s">
        <v>1168</v>
      </c>
      <c r="C66" s="89">
        <v>2.0377000000000001</v>
      </c>
      <c r="D66" s="89">
        <v>2.3358000000000003</v>
      </c>
      <c r="E66" s="89">
        <v>2.302</v>
      </c>
      <c r="G66" s="102"/>
      <c r="H66" s="102"/>
      <c r="I66" s="102"/>
      <c r="K66" s="110"/>
    </row>
    <row r="67" spans="1:11" ht="15" customHeight="1" x14ac:dyDescent="0.2">
      <c r="A67" s="64">
        <v>62</v>
      </c>
      <c r="B67" s="48" t="s">
        <v>937</v>
      </c>
      <c r="C67" s="89">
        <v>11.1433</v>
      </c>
      <c r="D67" s="89">
        <v>12.7721</v>
      </c>
      <c r="E67" s="89">
        <v>2.2999999999999998</v>
      </c>
      <c r="G67" s="102"/>
      <c r="H67" s="102"/>
      <c r="I67" s="102"/>
      <c r="K67" s="110"/>
    </row>
    <row r="68" spans="1:11" ht="15" customHeight="1" x14ac:dyDescent="0.2">
      <c r="A68" s="64">
        <v>63</v>
      </c>
      <c r="B68" s="48" t="s">
        <v>1162</v>
      </c>
      <c r="C68" s="89">
        <v>6.5282999999999998</v>
      </c>
      <c r="D68" s="89">
        <v>7.4731000000000005</v>
      </c>
      <c r="E68" s="89">
        <v>2.278</v>
      </c>
      <c r="G68" s="102"/>
      <c r="H68" s="102"/>
      <c r="I68" s="102"/>
      <c r="K68" s="110"/>
    </row>
    <row r="69" spans="1:11" ht="15" customHeight="1" x14ac:dyDescent="0.2">
      <c r="A69" s="63">
        <v>64</v>
      </c>
      <c r="B69" s="48" t="s">
        <v>978</v>
      </c>
      <c r="C69" s="89">
        <v>50.621900000000004</v>
      </c>
      <c r="D69" s="89">
        <v>57.868400000000001</v>
      </c>
      <c r="E69" s="89">
        <v>2.2549999999999999</v>
      </c>
      <c r="G69" s="102"/>
      <c r="H69" s="102"/>
      <c r="I69" s="102"/>
      <c r="K69" s="110"/>
    </row>
    <row r="70" spans="1:11" ht="15" customHeight="1" x14ac:dyDescent="0.2">
      <c r="A70" s="64">
        <v>65</v>
      </c>
      <c r="B70" s="48" t="s">
        <v>1056</v>
      </c>
      <c r="C70" s="89">
        <v>21.1784</v>
      </c>
      <c r="D70" s="89">
        <v>24.200200000000002</v>
      </c>
      <c r="E70" s="89">
        <v>2.2480000000000002</v>
      </c>
      <c r="G70" s="102"/>
      <c r="H70" s="102"/>
      <c r="I70" s="102"/>
      <c r="K70" s="110"/>
    </row>
    <row r="71" spans="1:11" ht="15" customHeight="1" x14ac:dyDescent="0.2">
      <c r="A71" s="64">
        <v>66</v>
      </c>
      <c r="B71" s="48" t="s">
        <v>1026</v>
      </c>
      <c r="C71" s="89">
        <v>8.5284999999999993</v>
      </c>
      <c r="D71" s="89">
        <v>9.7313999999999989</v>
      </c>
      <c r="E71" s="89">
        <v>2.2240000000000002</v>
      </c>
      <c r="G71" s="102"/>
      <c r="H71" s="102"/>
      <c r="I71" s="102"/>
      <c r="K71" s="110"/>
    </row>
    <row r="72" spans="1:11" ht="15" customHeight="1" x14ac:dyDescent="0.2">
      <c r="A72" s="63">
        <v>67</v>
      </c>
      <c r="B72" s="48" t="s">
        <v>1078</v>
      </c>
      <c r="C72" s="89">
        <v>5.7218</v>
      </c>
      <c r="D72" s="89">
        <v>6.5236000000000001</v>
      </c>
      <c r="E72" s="89">
        <v>2.21</v>
      </c>
      <c r="G72" s="102"/>
      <c r="H72" s="102"/>
      <c r="I72" s="102"/>
      <c r="K72" s="110"/>
    </row>
    <row r="73" spans="1:11" ht="15" customHeight="1" x14ac:dyDescent="0.2">
      <c r="A73" s="64">
        <v>68</v>
      </c>
      <c r="B73" s="48" t="s">
        <v>1144</v>
      </c>
      <c r="C73" s="89">
        <v>151.30960000000002</v>
      </c>
      <c r="D73" s="89">
        <v>172.51160000000002</v>
      </c>
      <c r="E73" s="89">
        <v>2.21</v>
      </c>
      <c r="G73" s="102"/>
      <c r="H73" s="102"/>
      <c r="I73" s="102"/>
      <c r="K73" s="110"/>
    </row>
    <row r="74" spans="1:11" ht="15" customHeight="1" x14ac:dyDescent="0.2">
      <c r="A74" s="64">
        <v>69</v>
      </c>
      <c r="B74" s="48" t="s">
        <v>0</v>
      </c>
      <c r="C74" s="89">
        <v>357.1977</v>
      </c>
      <c r="D74" s="89">
        <v>407.24440000000004</v>
      </c>
      <c r="E74" s="89">
        <v>2.2090000000000001</v>
      </c>
      <c r="G74" s="102"/>
      <c r="H74" s="102"/>
      <c r="I74" s="102"/>
      <c r="K74" s="110"/>
    </row>
    <row r="75" spans="1:11" ht="15" customHeight="1" x14ac:dyDescent="0.2">
      <c r="A75" s="63">
        <v>70</v>
      </c>
      <c r="B75" s="48" t="s">
        <v>1002</v>
      </c>
      <c r="C75" s="89">
        <v>40.962000000000003</v>
      </c>
      <c r="D75" s="89">
        <v>46.683900000000001</v>
      </c>
      <c r="E75" s="89">
        <v>2.2029999999999998</v>
      </c>
      <c r="G75" s="102"/>
      <c r="H75" s="102"/>
      <c r="I75" s="102"/>
      <c r="K75" s="110"/>
    </row>
    <row r="76" spans="1:11" ht="15" customHeight="1" x14ac:dyDescent="0.2">
      <c r="A76" s="64">
        <v>71</v>
      </c>
      <c r="B76" s="48" t="s">
        <v>995</v>
      </c>
      <c r="C76" s="89">
        <v>5.4332000000000003</v>
      </c>
      <c r="D76" s="89">
        <v>6.1909000000000001</v>
      </c>
      <c r="E76" s="89">
        <v>2.2000000000000002</v>
      </c>
      <c r="G76" s="102"/>
      <c r="H76" s="102"/>
      <c r="I76" s="102"/>
      <c r="K76" s="110"/>
    </row>
    <row r="77" spans="1:11" ht="15" customHeight="1" x14ac:dyDescent="0.2">
      <c r="A77" s="64">
        <v>72</v>
      </c>
      <c r="B77" s="48" t="s">
        <v>1084</v>
      </c>
      <c r="C77" s="89">
        <v>18.724900000000002</v>
      </c>
      <c r="D77" s="89">
        <v>21.3339</v>
      </c>
      <c r="E77" s="89">
        <v>2.198</v>
      </c>
      <c r="G77" s="102"/>
      <c r="H77" s="102"/>
      <c r="I77" s="102"/>
      <c r="K77" s="110"/>
    </row>
    <row r="78" spans="1:11" ht="15" customHeight="1" x14ac:dyDescent="0.2">
      <c r="A78" s="63">
        <v>73</v>
      </c>
      <c r="B78" s="48" t="s">
        <v>1115</v>
      </c>
      <c r="C78" s="89">
        <v>73.870500000000007</v>
      </c>
      <c r="D78" s="89">
        <v>84.097300000000004</v>
      </c>
      <c r="E78" s="89">
        <v>2.1850000000000001</v>
      </c>
      <c r="G78" s="102"/>
      <c r="H78" s="102"/>
      <c r="I78" s="102"/>
      <c r="K78" s="110"/>
    </row>
    <row r="79" spans="1:11" ht="15" customHeight="1" x14ac:dyDescent="0.2">
      <c r="A79" s="64">
        <v>74</v>
      </c>
      <c r="B79" s="48" t="s">
        <v>935</v>
      </c>
      <c r="C79" s="89">
        <v>24.6584</v>
      </c>
      <c r="D79" s="89">
        <v>28.069800000000001</v>
      </c>
      <c r="E79" s="89">
        <v>2.1829999999999998</v>
      </c>
      <c r="G79" s="102"/>
      <c r="H79" s="102"/>
      <c r="I79" s="102"/>
      <c r="K79" s="110"/>
    </row>
    <row r="80" spans="1:11" ht="15" customHeight="1" x14ac:dyDescent="0.2">
      <c r="A80" s="64">
        <v>75</v>
      </c>
      <c r="B80" s="48" t="s">
        <v>1005</v>
      </c>
      <c r="C80" s="89">
        <v>9.0872000000000011</v>
      </c>
      <c r="D80" s="89">
        <v>10.3445</v>
      </c>
      <c r="E80" s="89">
        <v>2.1829999999999998</v>
      </c>
      <c r="G80" s="102"/>
      <c r="H80" s="102"/>
      <c r="I80" s="102"/>
      <c r="K80" s="110"/>
    </row>
    <row r="81" spans="1:11" ht="15" customHeight="1" x14ac:dyDescent="0.2">
      <c r="A81" s="63">
        <v>76</v>
      </c>
      <c r="B81" s="48" t="s">
        <v>925</v>
      </c>
      <c r="C81" s="89">
        <v>9.1184999999999992</v>
      </c>
      <c r="D81" s="89">
        <v>10.376700000000001</v>
      </c>
      <c r="E81" s="89">
        <v>2.1779999999999999</v>
      </c>
      <c r="G81" s="102"/>
      <c r="H81" s="102"/>
      <c r="I81" s="102"/>
      <c r="K81" s="110"/>
    </row>
    <row r="82" spans="1:11" ht="15" customHeight="1" x14ac:dyDescent="0.2">
      <c r="A82" s="64">
        <v>77</v>
      </c>
      <c r="B82" s="48" t="s">
        <v>1051</v>
      </c>
      <c r="C82" s="89">
        <v>13.8682</v>
      </c>
      <c r="D82" s="89">
        <v>15.7796</v>
      </c>
      <c r="E82" s="89">
        <v>2.1749999999999998</v>
      </c>
      <c r="G82" s="102"/>
      <c r="H82" s="102"/>
      <c r="I82" s="102"/>
      <c r="K82" s="110"/>
    </row>
    <row r="83" spans="1:11" ht="15" customHeight="1" x14ac:dyDescent="0.2">
      <c r="A83" s="64">
        <v>78</v>
      </c>
      <c r="B83" s="48" t="s">
        <v>1109</v>
      </c>
      <c r="C83" s="89">
        <v>29.619900000000001</v>
      </c>
      <c r="D83" s="89">
        <v>33.700000000000003</v>
      </c>
      <c r="E83" s="89">
        <v>2.1739999999999999</v>
      </c>
      <c r="G83" s="102"/>
      <c r="H83" s="102"/>
      <c r="I83" s="102"/>
      <c r="K83" s="110"/>
    </row>
    <row r="84" spans="1:11" ht="15" customHeight="1" x14ac:dyDescent="0.2">
      <c r="A84" s="63">
        <v>79</v>
      </c>
      <c r="B84" s="48" t="s">
        <v>753</v>
      </c>
      <c r="C84" s="89">
        <v>501.65940000000001</v>
      </c>
      <c r="D84" s="89">
        <v>569.90509999999995</v>
      </c>
      <c r="E84" s="89">
        <v>2.149</v>
      </c>
      <c r="G84" s="102"/>
      <c r="H84" s="102"/>
      <c r="I84" s="102"/>
      <c r="K84" s="110"/>
    </row>
    <row r="85" spans="1:11" ht="15" customHeight="1" x14ac:dyDescent="0.2">
      <c r="A85" s="64">
        <v>80</v>
      </c>
      <c r="B85" s="48" t="s">
        <v>977</v>
      </c>
      <c r="C85" s="89">
        <v>207.0866</v>
      </c>
      <c r="D85" s="89">
        <v>235.24679999999998</v>
      </c>
      <c r="E85" s="89">
        <v>2.1480000000000001</v>
      </c>
      <c r="G85" s="102"/>
      <c r="H85" s="102"/>
      <c r="I85" s="102"/>
      <c r="K85" s="110"/>
    </row>
    <row r="86" spans="1:11" ht="15" customHeight="1" x14ac:dyDescent="0.2">
      <c r="A86" s="64">
        <v>81</v>
      </c>
      <c r="B86" s="48" t="s">
        <v>964</v>
      </c>
      <c r="C86" s="89">
        <v>37.619</v>
      </c>
      <c r="D86" s="89">
        <v>42.695599999999999</v>
      </c>
      <c r="E86" s="89">
        <v>2.1320000000000001</v>
      </c>
      <c r="G86" s="102"/>
      <c r="H86" s="102"/>
      <c r="I86" s="102"/>
      <c r="K86" s="110"/>
    </row>
    <row r="87" spans="1:11" ht="15" customHeight="1" x14ac:dyDescent="0.2">
      <c r="A87" s="63">
        <v>82</v>
      </c>
      <c r="B87" s="48" t="s">
        <v>848</v>
      </c>
      <c r="C87" s="89">
        <v>325.37329999999997</v>
      </c>
      <c r="D87" s="89">
        <v>369.19279999999998</v>
      </c>
      <c r="E87" s="89">
        <v>2.1280000000000001</v>
      </c>
      <c r="G87" s="102"/>
      <c r="H87" s="102"/>
      <c r="I87" s="102"/>
      <c r="K87" s="110"/>
    </row>
    <row r="88" spans="1:11" ht="15" customHeight="1" x14ac:dyDescent="0.2">
      <c r="A88" s="64">
        <v>83</v>
      </c>
      <c r="B88" s="48" t="s">
        <v>909</v>
      </c>
      <c r="C88" s="89">
        <v>18.764200000000002</v>
      </c>
      <c r="D88" s="89">
        <v>21.287299999999998</v>
      </c>
      <c r="E88" s="89">
        <v>2.125</v>
      </c>
      <c r="G88" s="102"/>
      <c r="H88" s="102"/>
      <c r="I88" s="102"/>
      <c r="K88" s="110"/>
    </row>
    <row r="89" spans="1:11" ht="15" customHeight="1" x14ac:dyDescent="0.2">
      <c r="A89" s="64">
        <v>84</v>
      </c>
      <c r="B89" s="48" t="s">
        <v>786</v>
      </c>
      <c r="C89" s="89">
        <v>4.0206</v>
      </c>
      <c r="D89" s="89">
        <v>4.5613000000000001</v>
      </c>
      <c r="E89" s="89">
        <v>2.125</v>
      </c>
      <c r="G89" s="102"/>
      <c r="H89" s="102"/>
      <c r="I89" s="102"/>
      <c r="K89" s="110"/>
    </row>
    <row r="90" spans="1:11" ht="15" customHeight="1" x14ac:dyDescent="0.2">
      <c r="A90" s="63">
        <v>85</v>
      </c>
      <c r="B90" s="48" t="s">
        <v>1158</v>
      </c>
      <c r="C90" s="89">
        <v>221.99470000000002</v>
      </c>
      <c r="D90" s="89">
        <v>251.68770000000001</v>
      </c>
      <c r="E90" s="89">
        <v>2.1139999999999999</v>
      </c>
      <c r="G90" s="102"/>
      <c r="H90" s="102"/>
      <c r="I90" s="102"/>
      <c r="K90" s="110"/>
    </row>
    <row r="91" spans="1:11" ht="15" customHeight="1" x14ac:dyDescent="0.2">
      <c r="A91" s="64">
        <v>86</v>
      </c>
      <c r="B91" s="48" t="s">
        <v>1194</v>
      </c>
      <c r="C91" s="89">
        <v>37.2468</v>
      </c>
      <c r="D91" s="89">
        <v>42.226999999999997</v>
      </c>
      <c r="E91" s="89">
        <v>2.1139999999999999</v>
      </c>
      <c r="G91" s="102"/>
      <c r="H91" s="102"/>
      <c r="I91" s="102"/>
      <c r="K91" s="110"/>
    </row>
    <row r="92" spans="1:11" ht="15" customHeight="1" x14ac:dyDescent="0.2">
      <c r="A92" s="64">
        <v>87</v>
      </c>
      <c r="B92" s="48" t="s">
        <v>1079</v>
      </c>
      <c r="C92" s="89">
        <v>46.819199999999995</v>
      </c>
      <c r="D92" s="89">
        <v>53.064500000000002</v>
      </c>
      <c r="E92" s="89">
        <v>2.109</v>
      </c>
      <c r="G92" s="102"/>
      <c r="H92" s="102"/>
      <c r="I92" s="102"/>
      <c r="K92" s="110"/>
    </row>
    <row r="93" spans="1:11" ht="15" customHeight="1" x14ac:dyDescent="0.2">
      <c r="A93" s="63">
        <v>88</v>
      </c>
      <c r="B93" s="48" t="s">
        <v>1187</v>
      </c>
      <c r="C93" s="89">
        <v>15.2042</v>
      </c>
      <c r="D93" s="89">
        <v>17.218900000000001</v>
      </c>
      <c r="E93" s="89">
        <v>2.0960000000000001</v>
      </c>
      <c r="G93" s="102"/>
      <c r="H93" s="102"/>
      <c r="I93" s="102"/>
      <c r="K93" s="110"/>
    </row>
    <row r="94" spans="1:11" ht="15" customHeight="1" x14ac:dyDescent="0.2">
      <c r="A94" s="64">
        <v>89</v>
      </c>
      <c r="B94" s="48" t="s">
        <v>1180</v>
      </c>
      <c r="C94" s="89">
        <v>9.5642999999999994</v>
      </c>
      <c r="D94" s="89">
        <v>10.823600000000001</v>
      </c>
      <c r="E94" s="89">
        <v>2.0830000000000002</v>
      </c>
      <c r="G94" s="102"/>
      <c r="H94" s="102"/>
      <c r="I94" s="102"/>
      <c r="K94" s="110"/>
    </row>
    <row r="95" spans="1:11" ht="15" customHeight="1" x14ac:dyDescent="0.2">
      <c r="A95" s="64">
        <v>90</v>
      </c>
      <c r="B95" s="48" t="s">
        <v>1201</v>
      </c>
      <c r="C95" s="89">
        <v>20.486099999999997</v>
      </c>
      <c r="D95" s="89">
        <v>23.177499999999998</v>
      </c>
      <c r="E95" s="89">
        <v>2.0790000000000002</v>
      </c>
      <c r="G95" s="102"/>
      <c r="H95" s="102"/>
      <c r="I95" s="102"/>
      <c r="K95" s="110"/>
    </row>
    <row r="96" spans="1:11" ht="15" customHeight="1" x14ac:dyDescent="0.2">
      <c r="A96" s="63">
        <v>91</v>
      </c>
      <c r="B96" s="48" t="s">
        <v>948</v>
      </c>
      <c r="C96" s="89">
        <v>3.2323000000000004</v>
      </c>
      <c r="D96" s="89">
        <v>3.6548000000000003</v>
      </c>
      <c r="E96" s="89">
        <v>2.069</v>
      </c>
      <c r="G96" s="102"/>
      <c r="H96" s="102"/>
      <c r="I96" s="102"/>
      <c r="K96" s="110"/>
    </row>
    <row r="97" spans="1:11" ht="15" customHeight="1" x14ac:dyDescent="0.2">
      <c r="A97" s="64">
        <v>92</v>
      </c>
      <c r="B97" s="48" t="s">
        <v>972</v>
      </c>
      <c r="C97" s="89">
        <v>6.8068999999999997</v>
      </c>
      <c r="D97" s="89">
        <v>7.6970000000000001</v>
      </c>
      <c r="E97" s="89">
        <v>2.069</v>
      </c>
      <c r="G97" s="102"/>
      <c r="H97" s="102"/>
      <c r="I97" s="102"/>
      <c r="K97" s="110"/>
    </row>
    <row r="98" spans="1:11" ht="15" customHeight="1" x14ac:dyDescent="0.2">
      <c r="A98" s="64">
        <v>93</v>
      </c>
      <c r="B98" s="48" t="s">
        <v>1207</v>
      </c>
      <c r="C98" s="89">
        <v>6.6948999999999996</v>
      </c>
      <c r="D98" s="89">
        <v>7.5670000000000002</v>
      </c>
      <c r="E98" s="89">
        <v>2.0619999999999998</v>
      </c>
      <c r="G98" s="102"/>
      <c r="H98" s="102"/>
      <c r="I98" s="102"/>
      <c r="K98" s="110"/>
    </row>
    <row r="99" spans="1:11" ht="15" customHeight="1" x14ac:dyDescent="0.2">
      <c r="A99" s="63">
        <v>94</v>
      </c>
      <c r="B99" s="48" t="s">
        <v>1204</v>
      </c>
      <c r="C99" s="89">
        <v>15.227399999999999</v>
      </c>
      <c r="D99" s="89">
        <v>17.2058</v>
      </c>
      <c r="E99" s="89">
        <v>2.0569999999999999</v>
      </c>
      <c r="G99" s="102"/>
      <c r="H99" s="102"/>
      <c r="I99" s="102"/>
      <c r="K99" s="110"/>
    </row>
    <row r="100" spans="1:11" ht="15" customHeight="1" x14ac:dyDescent="0.2">
      <c r="A100" s="64">
        <v>95</v>
      </c>
      <c r="B100" s="48" t="s">
        <v>967</v>
      </c>
      <c r="C100" s="89">
        <v>21.5684</v>
      </c>
      <c r="D100" s="89">
        <v>24.352</v>
      </c>
      <c r="E100" s="89">
        <v>2.044</v>
      </c>
      <c r="G100" s="102"/>
      <c r="H100" s="102"/>
      <c r="I100" s="102"/>
      <c r="K100" s="110"/>
    </row>
    <row r="101" spans="1:11" ht="15" customHeight="1" x14ac:dyDescent="0.2">
      <c r="A101" s="64">
        <v>96</v>
      </c>
      <c r="B101" s="48" t="s">
        <v>804</v>
      </c>
      <c r="C101" s="89">
        <v>243.5411</v>
      </c>
      <c r="D101" s="89">
        <v>274.81099999999998</v>
      </c>
      <c r="E101" s="89">
        <v>2.0339999999999998</v>
      </c>
      <c r="G101" s="102"/>
      <c r="H101" s="102"/>
      <c r="I101" s="102"/>
      <c r="K101" s="110"/>
    </row>
    <row r="102" spans="1:11" ht="15" customHeight="1" x14ac:dyDescent="0.2">
      <c r="A102" s="63">
        <v>97</v>
      </c>
      <c r="B102" s="48" t="s">
        <v>1178</v>
      </c>
      <c r="C102" s="89">
        <v>18.199000000000002</v>
      </c>
      <c r="D102" s="89">
        <v>20.5276</v>
      </c>
      <c r="E102" s="89">
        <v>2.0270000000000001</v>
      </c>
      <c r="G102" s="102"/>
      <c r="H102" s="102"/>
      <c r="I102" s="102"/>
      <c r="K102" s="110"/>
    </row>
    <row r="103" spans="1:11" ht="15" customHeight="1" x14ac:dyDescent="0.2">
      <c r="A103" s="64">
        <v>98</v>
      </c>
      <c r="B103" s="48" t="s">
        <v>1054</v>
      </c>
      <c r="C103" s="89">
        <v>38.883900000000004</v>
      </c>
      <c r="D103" s="89">
        <v>43.821400000000004</v>
      </c>
      <c r="E103" s="89">
        <v>2.012</v>
      </c>
      <c r="G103" s="102"/>
      <c r="H103" s="102"/>
      <c r="I103" s="102"/>
      <c r="K103" s="110"/>
    </row>
    <row r="104" spans="1:11" ht="15" customHeight="1" x14ac:dyDescent="0.2">
      <c r="A104" s="64">
        <v>99</v>
      </c>
      <c r="B104" s="48" t="s">
        <v>1093</v>
      </c>
      <c r="C104" s="89">
        <v>19.863599999999998</v>
      </c>
      <c r="D104" s="89">
        <v>22.378799999999998</v>
      </c>
      <c r="E104" s="89">
        <v>2.0070000000000001</v>
      </c>
      <c r="G104" s="102"/>
      <c r="H104" s="102"/>
      <c r="I104" s="102"/>
      <c r="K104" s="110"/>
    </row>
    <row r="105" spans="1:11" ht="15" customHeight="1" x14ac:dyDescent="0.2">
      <c r="A105" s="63">
        <v>100</v>
      </c>
      <c r="B105" s="48" t="s">
        <v>1175</v>
      </c>
      <c r="C105" s="89">
        <v>24.895199999999999</v>
      </c>
      <c r="D105" s="89">
        <v>28.036999999999999</v>
      </c>
      <c r="E105" s="89">
        <v>2.0009999999999999</v>
      </c>
      <c r="G105" s="102"/>
      <c r="H105" s="102"/>
      <c r="I105" s="102"/>
      <c r="K105" s="110"/>
    </row>
    <row r="106" spans="1:11" ht="15" customHeight="1" x14ac:dyDescent="0.2">
      <c r="A106" s="64">
        <v>101</v>
      </c>
      <c r="B106" s="48" t="s">
        <v>985</v>
      </c>
      <c r="C106" s="89">
        <v>5.8993000000000002</v>
      </c>
      <c r="D106" s="89">
        <v>6.641</v>
      </c>
      <c r="E106" s="89">
        <v>1.9930000000000001</v>
      </c>
      <c r="G106" s="102"/>
      <c r="H106" s="102"/>
      <c r="I106" s="102"/>
      <c r="K106" s="110"/>
    </row>
    <row r="107" spans="1:11" ht="15" customHeight="1" x14ac:dyDescent="0.2">
      <c r="A107" s="64">
        <v>102</v>
      </c>
      <c r="B107" s="48" t="s">
        <v>1133</v>
      </c>
      <c r="C107" s="89">
        <v>5.9216999999999995</v>
      </c>
      <c r="D107" s="89">
        <v>6.6656000000000004</v>
      </c>
      <c r="E107" s="89">
        <v>1.992</v>
      </c>
      <c r="G107" s="102"/>
      <c r="H107" s="102"/>
      <c r="I107" s="102"/>
      <c r="K107" s="110"/>
    </row>
    <row r="108" spans="1:11" ht="15" customHeight="1" x14ac:dyDescent="0.2">
      <c r="A108" s="63">
        <v>103</v>
      </c>
      <c r="B108" s="48" t="s">
        <v>1012</v>
      </c>
      <c r="C108" s="89">
        <v>2.2378</v>
      </c>
      <c r="D108" s="89">
        <v>2.5181</v>
      </c>
      <c r="E108" s="89">
        <v>1.9870000000000001</v>
      </c>
      <c r="G108" s="102"/>
      <c r="H108" s="102"/>
      <c r="I108" s="102"/>
      <c r="K108" s="110"/>
    </row>
    <row r="109" spans="1:11" ht="15" customHeight="1" x14ac:dyDescent="0.2">
      <c r="A109" s="64">
        <v>104</v>
      </c>
      <c r="B109" s="48" t="s">
        <v>916</v>
      </c>
      <c r="C109" s="89">
        <v>179.1011</v>
      </c>
      <c r="D109" s="89">
        <v>201.483</v>
      </c>
      <c r="E109" s="89">
        <v>1.982</v>
      </c>
      <c r="G109" s="102"/>
      <c r="H109" s="102"/>
      <c r="I109" s="102"/>
      <c r="K109" s="110"/>
    </row>
    <row r="110" spans="1:11" ht="15" customHeight="1" x14ac:dyDescent="0.2">
      <c r="A110" s="64">
        <v>105</v>
      </c>
      <c r="B110" s="48" t="s">
        <v>831</v>
      </c>
      <c r="C110" s="89">
        <v>417.84390000000002</v>
      </c>
      <c r="D110" s="89">
        <v>469.9631</v>
      </c>
      <c r="E110" s="89">
        <v>1.978</v>
      </c>
      <c r="G110" s="102"/>
      <c r="H110" s="102"/>
      <c r="I110" s="102"/>
      <c r="K110" s="110"/>
    </row>
    <row r="111" spans="1:11" ht="15" customHeight="1" x14ac:dyDescent="0.2">
      <c r="A111" s="63">
        <v>106</v>
      </c>
      <c r="B111" s="48" t="s">
        <v>961</v>
      </c>
      <c r="C111" s="89">
        <v>9.6005000000000003</v>
      </c>
      <c r="D111" s="89">
        <v>10.796299999999999</v>
      </c>
      <c r="E111" s="89">
        <v>1.976</v>
      </c>
      <c r="G111" s="102"/>
      <c r="H111" s="102"/>
      <c r="I111" s="102"/>
      <c r="K111" s="110"/>
    </row>
    <row r="112" spans="1:11" ht="15" customHeight="1" x14ac:dyDescent="0.2">
      <c r="A112" s="64">
        <v>107</v>
      </c>
      <c r="B112" s="48" t="s">
        <v>1122</v>
      </c>
      <c r="C112" s="89">
        <v>7.8884999999999996</v>
      </c>
      <c r="D112" s="89">
        <v>8.866299999999999</v>
      </c>
      <c r="E112" s="89">
        <v>1.9670000000000001</v>
      </c>
      <c r="G112" s="102"/>
      <c r="H112" s="102"/>
      <c r="I112" s="102"/>
      <c r="K112" s="110"/>
    </row>
    <row r="113" spans="1:11" ht="15" customHeight="1" x14ac:dyDescent="0.2">
      <c r="A113" s="64">
        <v>108</v>
      </c>
      <c r="B113" s="48" t="s">
        <v>1098</v>
      </c>
      <c r="C113" s="89">
        <v>4.0948000000000002</v>
      </c>
      <c r="D113" s="89">
        <v>4.6020000000000003</v>
      </c>
      <c r="E113" s="89">
        <v>1.9650000000000001</v>
      </c>
      <c r="G113" s="102"/>
      <c r="H113" s="102"/>
      <c r="I113" s="102"/>
      <c r="K113" s="110"/>
    </row>
    <row r="114" spans="1:11" ht="15" customHeight="1" x14ac:dyDescent="0.2">
      <c r="A114" s="63">
        <v>109</v>
      </c>
      <c r="B114" s="48" t="s">
        <v>1139</v>
      </c>
      <c r="C114" s="89">
        <v>6.1505000000000001</v>
      </c>
      <c r="D114" s="89">
        <v>6.9113999999999995</v>
      </c>
      <c r="E114" s="89">
        <v>1.9630000000000001</v>
      </c>
      <c r="G114" s="102"/>
      <c r="H114" s="102"/>
      <c r="I114" s="102"/>
      <c r="K114" s="110"/>
    </row>
    <row r="115" spans="1:11" ht="15" customHeight="1" x14ac:dyDescent="0.2">
      <c r="A115" s="64">
        <v>110</v>
      </c>
      <c r="B115" s="48" t="s">
        <v>1034</v>
      </c>
      <c r="C115" s="89">
        <v>129.51349999999999</v>
      </c>
      <c r="D115" s="89">
        <v>145.47239999999999</v>
      </c>
      <c r="E115" s="89">
        <v>1.956</v>
      </c>
      <c r="G115" s="102"/>
      <c r="H115" s="102"/>
      <c r="I115" s="102"/>
      <c r="K115" s="110"/>
    </row>
    <row r="116" spans="1:11" ht="15" customHeight="1" x14ac:dyDescent="0.2">
      <c r="A116" s="64">
        <v>111</v>
      </c>
      <c r="B116" s="48" t="s">
        <v>1004</v>
      </c>
      <c r="C116" s="89">
        <v>12.129899999999999</v>
      </c>
      <c r="D116" s="89">
        <v>13.6242</v>
      </c>
      <c r="E116" s="89">
        <v>1.9550000000000001</v>
      </c>
      <c r="G116" s="102"/>
      <c r="H116" s="102"/>
      <c r="I116" s="102"/>
      <c r="K116" s="110"/>
    </row>
    <row r="117" spans="1:11" ht="15" customHeight="1" x14ac:dyDescent="0.2">
      <c r="A117" s="63">
        <v>112</v>
      </c>
      <c r="B117" s="48" t="s">
        <v>955</v>
      </c>
      <c r="C117" s="89">
        <v>12.4312</v>
      </c>
      <c r="D117" s="89">
        <v>13.9611</v>
      </c>
      <c r="E117" s="89">
        <v>1.9530000000000001</v>
      </c>
      <c r="G117" s="102"/>
      <c r="H117" s="102"/>
      <c r="I117" s="102"/>
      <c r="K117" s="110"/>
    </row>
    <row r="118" spans="1:11" ht="15" customHeight="1" x14ac:dyDescent="0.2">
      <c r="A118" s="64">
        <v>113</v>
      </c>
      <c r="B118" s="48" t="s">
        <v>963</v>
      </c>
      <c r="C118" s="89">
        <v>8.4557000000000002</v>
      </c>
      <c r="D118" s="89">
        <v>9.4955999999999996</v>
      </c>
      <c r="E118" s="89">
        <v>1.952</v>
      </c>
      <c r="G118" s="102"/>
      <c r="H118" s="102"/>
      <c r="I118" s="102"/>
      <c r="K118" s="110"/>
    </row>
    <row r="119" spans="1:11" ht="15" customHeight="1" x14ac:dyDescent="0.2">
      <c r="A119" s="64">
        <v>114</v>
      </c>
      <c r="B119" s="48" t="s">
        <v>919</v>
      </c>
      <c r="C119" s="89">
        <v>51.034699999999994</v>
      </c>
      <c r="D119" s="89">
        <v>57.307199999999995</v>
      </c>
      <c r="E119" s="89">
        <v>1.9510000000000001</v>
      </c>
      <c r="G119" s="102"/>
      <c r="H119" s="102"/>
      <c r="I119" s="102"/>
      <c r="K119" s="110"/>
    </row>
    <row r="120" spans="1:11" ht="15" customHeight="1" x14ac:dyDescent="0.2">
      <c r="A120" s="63">
        <v>115</v>
      </c>
      <c r="B120" s="48" t="s">
        <v>1172</v>
      </c>
      <c r="C120" s="89">
        <v>3.7683</v>
      </c>
      <c r="D120" s="89">
        <v>4.2266000000000004</v>
      </c>
      <c r="E120" s="89">
        <v>1.931</v>
      </c>
      <c r="G120" s="102"/>
      <c r="H120" s="102"/>
      <c r="I120" s="102"/>
      <c r="K120" s="110"/>
    </row>
    <row r="121" spans="1:11" ht="15" customHeight="1" x14ac:dyDescent="0.2">
      <c r="A121" s="64">
        <v>116</v>
      </c>
      <c r="B121" s="48" t="s">
        <v>792</v>
      </c>
      <c r="C121" s="89">
        <v>123.93039999999999</v>
      </c>
      <c r="D121" s="89">
        <v>138.9085</v>
      </c>
      <c r="E121" s="89">
        <v>1.92</v>
      </c>
      <c r="G121" s="102"/>
      <c r="H121" s="102"/>
      <c r="I121" s="102"/>
      <c r="K121" s="110"/>
    </row>
    <row r="122" spans="1:11" ht="15" customHeight="1" x14ac:dyDescent="0.2">
      <c r="A122" s="64">
        <v>117</v>
      </c>
      <c r="B122" s="48" t="s">
        <v>1060</v>
      </c>
      <c r="C122" s="89">
        <v>20.2455</v>
      </c>
      <c r="D122" s="89">
        <v>22.692</v>
      </c>
      <c r="E122" s="89">
        <v>1.92</v>
      </c>
      <c r="G122" s="102"/>
      <c r="H122" s="102"/>
      <c r="I122" s="102"/>
      <c r="K122" s="110"/>
    </row>
    <row r="123" spans="1:11" ht="15" customHeight="1" x14ac:dyDescent="0.2">
      <c r="A123" s="63">
        <v>118</v>
      </c>
      <c r="B123" s="48" t="s">
        <v>1182</v>
      </c>
      <c r="C123" s="89">
        <v>8.6165000000000003</v>
      </c>
      <c r="D123" s="89">
        <v>9.6530000000000005</v>
      </c>
      <c r="E123" s="89">
        <v>1.911</v>
      </c>
      <c r="G123" s="102"/>
      <c r="H123" s="102"/>
      <c r="I123" s="102"/>
      <c r="K123" s="110"/>
    </row>
    <row r="124" spans="1:11" ht="15" customHeight="1" x14ac:dyDescent="0.2">
      <c r="A124" s="64">
        <v>119</v>
      </c>
      <c r="B124" s="48" t="s">
        <v>782</v>
      </c>
      <c r="C124" s="89">
        <v>58.357099999999996</v>
      </c>
      <c r="D124" s="89">
        <v>65.323400000000007</v>
      </c>
      <c r="E124" s="89">
        <v>1.897</v>
      </c>
      <c r="G124" s="102"/>
      <c r="H124" s="102"/>
      <c r="I124" s="102"/>
      <c r="K124" s="110"/>
    </row>
    <row r="125" spans="1:11" ht="15" customHeight="1" x14ac:dyDescent="0.2">
      <c r="A125" s="64">
        <v>120</v>
      </c>
      <c r="B125" s="48" t="s">
        <v>1091</v>
      </c>
      <c r="C125" s="89">
        <v>5.0356999999999994</v>
      </c>
      <c r="D125" s="89">
        <v>5.6361999999999997</v>
      </c>
      <c r="E125" s="89">
        <v>1.895</v>
      </c>
      <c r="G125" s="102"/>
      <c r="H125" s="102"/>
      <c r="I125" s="102"/>
      <c r="K125" s="110"/>
    </row>
    <row r="126" spans="1:11" ht="15" customHeight="1" x14ac:dyDescent="0.2">
      <c r="A126" s="63">
        <v>121</v>
      </c>
      <c r="B126" s="48" t="s">
        <v>900</v>
      </c>
      <c r="C126" s="89">
        <v>39.4786</v>
      </c>
      <c r="D126" s="89">
        <v>44.154699999999998</v>
      </c>
      <c r="E126" s="89">
        <v>1.883</v>
      </c>
      <c r="G126" s="102"/>
      <c r="H126" s="102"/>
      <c r="I126" s="102"/>
      <c r="K126" s="110"/>
    </row>
    <row r="127" spans="1:11" ht="15" customHeight="1" x14ac:dyDescent="0.2">
      <c r="A127" s="64">
        <v>122</v>
      </c>
      <c r="B127" s="48" t="s">
        <v>1072</v>
      </c>
      <c r="C127" s="89">
        <v>18.196999999999999</v>
      </c>
      <c r="D127" s="89">
        <v>20.348599999999998</v>
      </c>
      <c r="E127" s="89">
        <v>1.88</v>
      </c>
      <c r="G127" s="102"/>
      <c r="H127" s="102"/>
      <c r="I127" s="102"/>
      <c r="K127" s="110"/>
    </row>
    <row r="128" spans="1:11" ht="15" customHeight="1" x14ac:dyDescent="0.2">
      <c r="A128" s="64">
        <v>123</v>
      </c>
      <c r="B128" s="48" t="s">
        <v>1184</v>
      </c>
      <c r="C128" s="89">
        <v>26.1038</v>
      </c>
      <c r="D128" s="89">
        <v>29.190900000000003</v>
      </c>
      <c r="E128" s="89">
        <v>1.88</v>
      </c>
      <c r="G128" s="102"/>
      <c r="H128" s="102"/>
      <c r="I128" s="102"/>
      <c r="K128" s="110"/>
    </row>
    <row r="129" spans="1:11" ht="15" customHeight="1" x14ac:dyDescent="0.2">
      <c r="A129" s="63">
        <v>124</v>
      </c>
      <c r="B129" s="48" t="s">
        <v>1047</v>
      </c>
      <c r="C129" s="89">
        <v>6.9580000000000002</v>
      </c>
      <c r="D129" s="89">
        <v>7.7761000000000005</v>
      </c>
      <c r="E129" s="89">
        <v>1.87</v>
      </c>
      <c r="G129" s="102"/>
      <c r="H129" s="102"/>
      <c r="I129" s="102"/>
      <c r="K129" s="110"/>
    </row>
    <row r="130" spans="1:11" ht="15" customHeight="1" x14ac:dyDescent="0.2">
      <c r="A130" s="64">
        <v>125</v>
      </c>
      <c r="B130" s="48" t="s">
        <v>1206</v>
      </c>
      <c r="C130" s="89">
        <v>2.8984000000000001</v>
      </c>
      <c r="D130" s="89">
        <v>3.2385000000000002</v>
      </c>
      <c r="E130" s="89">
        <v>1.867</v>
      </c>
      <c r="G130" s="102"/>
      <c r="H130" s="102"/>
      <c r="I130" s="102"/>
      <c r="K130" s="110"/>
    </row>
    <row r="131" spans="1:11" ht="15" customHeight="1" x14ac:dyDescent="0.2">
      <c r="A131" s="64">
        <v>126</v>
      </c>
      <c r="B131" s="48" t="s">
        <v>1085</v>
      </c>
      <c r="C131" s="89">
        <v>7.6288</v>
      </c>
      <c r="D131" s="89">
        <v>8.5233999999999988</v>
      </c>
      <c r="E131" s="89">
        <v>1.865</v>
      </c>
      <c r="G131" s="102"/>
      <c r="H131" s="102"/>
      <c r="I131" s="102"/>
      <c r="K131" s="110"/>
    </row>
    <row r="132" spans="1:11" ht="15" customHeight="1" x14ac:dyDescent="0.2">
      <c r="A132" s="63">
        <v>127</v>
      </c>
      <c r="B132" s="48" t="s">
        <v>1196</v>
      </c>
      <c r="C132" s="89">
        <v>11.795999999999999</v>
      </c>
      <c r="D132" s="89">
        <v>13.175000000000001</v>
      </c>
      <c r="E132" s="89">
        <v>1.86</v>
      </c>
      <c r="G132" s="102"/>
      <c r="H132" s="102"/>
      <c r="I132" s="102"/>
      <c r="K132" s="110"/>
    </row>
    <row r="133" spans="1:11" ht="15" customHeight="1" x14ac:dyDescent="0.2">
      <c r="A133" s="64">
        <v>128</v>
      </c>
      <c r="B133" s="48" t="s">
        <v>1039</v>
      </c>
      <c r="C133" s="89">
        <v>6.2271000000000001</v>
      </c>
      <c r="D133" s="89">
        <v>6.9536999999999995</v>
      </c>
      <c r="E133" s="89">
        <v>1.8560000000000001</v>
      </c>
      <c r="G133" s="102"/>
      <c r="H133" s="102"/>
      <c r="I133" s="102"/>
      <c r="K133" s="110"/>
    </row>
    <row r="134" spans="1:11" ht="15" customHeight="1" x14ac:dyDescent="0.2">
      <c r="A134" s="64">
        <v>129</v>
      </c>
      <c r="B134" s="48" t="s">
        <v>1120</v>
      </c>
      <c r="C134" s="89">
        <v>48.108400000000003</v>
      </c>
      <c r="D134" s="89">
        <v>53.717100000000002</v>
      </c>
      <c r="E134" s="89">
        <v>1.855</v>
      </c>
      <c r="G134" s="102"/>
      <c r="H134" s="102"/>
      <c r="I134" s="102"/>
      <c r="K134" s="110"/>
    </row>
    <row r="135" spans="1:11" ht="15" customHeight="1" x14ac:dyDescent="0.2">
      <c r="A135" s="63">
        <v>130</v>
      </c>
      <c r="B135" s="48" t="s">
        <v>819</v>
      </c>
      <c r="C135" s="89">
        <v>2.3063000000000002</v>
      </c>
      <c r="D135" s="89">
        <v>2.5750000000000002</v>
      </c>
      <c r="E135" s="89">
        <v>1.8540000000000001</v>
      </c>
      <c r="G135" s="102"/>
      <c r="H135" s="102"/>
      <c r="I135" s="102"/>
      <c r="K135" s="110"/>
    </row>
    <row r="136" spans="1:11" ht="15" customHeight="1" x14ac:dyDescent="0.2">
      <c r="A136" s="64">
        <v>131</v>
      </c>
      <c r="B136" s="48" t="s">
        <v>1020</v>
      </c>
      <c r="C136" s="89">
        <v>5.0964999999999998</v>
      </c>
      <c r="D136" s="89">
        <v>5.6876999999999995</v>
      </c>
      <c r="E136" s="89">
        <v>1.8460000000000001</v>
      </c>
      <c r="G136" s="102"/>
      <c r="H136" s="102"/>
      <c r="I136" s="102"/>
      <c r="K136" s="110"/>
    </row>
    <row r="137" spans="1:11" ht="15" customHeight="1" x14ac:dyDescent="0.2">
      <c r="A137" s="64">
        <v>132</v>
      </c>
      <c r="B137" s="48" t="s">
        <v>966</v>
      </c>
      <c r="C137" s="89">
        <v>125.00880000000001</v>
      </c>
      <c r="D137" s="89">
        <v>139.48570000000001</v>
      </c>
      <c r="E137" s="89">
        <v>1.843</v>
      </c>
      <c r="G137" s="102"/>
      <c r="H137" s="102"/>
      <c r="I137" s="102"/>
      <c r="K137" s="110"/>
    </row>
    <row r="138" spans="1:11" ht="15" customHeight="1" x14ac:dyDescent="0.2">
      <c r="A138" s="63">
        <v>133</v>
      </c>
      <c r="B138" s="48" t="s">
        <v>1080</v>
      </c>
      <c r="C138" s="89">
        <v>26.878700000000002</v>
      </c>
      <c r="D138" s="89">
        <v>29.991199999999999</v>
      </c>
      <c r="E138" s="89">
        <v>1.843</v>
      </c>
      <c r="G138" s="102"/>
      <c r="H138" s="102"/>
      <c r="I138" s="102"/>
      <c r="K138" s="110"/>
    </row>
    <row r="139" spans="1:11" ht="15" customHeight="1" x14ac:dyDescent="0.2">
      <c r="A139" s="64">
        <v>134</v>
      </c>
      <c r="B139" s="48" t="s">
        <v>1027</v>
      </c>
      <c r="C139" s="89">
        <v>3.2726999999999999</v>
      </c>
      <c r="D139" s="89">
        <v>3.6511999999999998</v>
      </c>
      <c r="E139" s="89">
        <v>1.841</v>
      </c>
      <c r="G139" s="102"/>
      <c r="H139" s="102"/>
      <c r="I139" s="102"/>
      <c r="K139" s="110"/>
    </row>
    <row r="140" spans="1:11" ht="15" customHeight="1" x14ac:dyDescent="0.2">
      <c r="A140" s="64">
        <v>135</v>
      </c>
      <c r="B140" s="48" t="s">
        <v>1174</v>
      </c>
      <c r="C140" s="89">
        <v>14.9848</v>
      </c>
      <c r="D140" s="89">
        <v>16.715199999999999</v>
      </c>
      <c r="E140" s="89">
        <v>1.8380000000000001</v>
      </c>
      <c r="G140" s="102"/>
      <c r="H140" s="102"/>
      <c r="I140" s="102"/>
      <c r="K140" s="110"/>
    </row>
    <row r="141" spans="1:11" ht="15" customHeight="1" x14ac:dyDescent="0.2">
      <c r="A141" s="63">
        <v>136</v>
      </c>
      <c r="B141" s="48" t="s">
        <v>1195</v>
      </c>
      <c r="C141" s="89">
        <v>61.108499999999999</v>
      </c>
      <c r="D141" s="89">
        <v>68.1083</v>
      </c>
      <c r="E141" s="89">
        <v>1.8240000000000001</v>
      </c>
      <c r="G141" s="102"/>
      <c r="H141" s="102"/>
      <c r="I141" s="102"/>
      <c r="K141" s="110"/>
    </row>
    <row r="142" spans="1:11" ht="15" customHeight="1" x14ac:dyDescent="0.2">
      <c r="A142" s="64">
        <v>137</v>
      </c>
      <c r="B142" s="48" t="s">
        <v>1202</v>
      </c>
      <c r="C142" s="89">
        <v>4.9880000000000004</v>
      </c>
      <c r="D142" s="89">
        <v>5.5593000000000004</v>
      </c>
      <c r="E142" s="89">
        <v>1.8240000000000001</v>
      </c>
      <c r="G142" s="102"/>
      <c r="H142" s="102"/>
      <c r="I142" s="102"/>
      <c r="K142" s="110"/>
    </row>
    <row r="143" spans="1:11" ht="15" customHeight="1" x14ac:dyDescent="0.2">
      <c r="A143" s="64">
        <v>138</v>
      </c>
      <c r="B143" s="48" t="s">
        <v>1219</v>
      </c>
      <c r="C143" s="89">
        <v>5.7716000000000003</v>
      </c>
      <c r="D143" s="89">
        <v>6.4287000000000001</v>
      </c>
      <c r="E143" s="89">
        <v>1.8129999999999999</v>
      </c>
      <c r="G143" s="102"/>
      <c r="H143" s="102"/>
      <c r="I143" s="102"/>
      <c r="K143" s="110"/>
    </row>
    <row r="144" spans="1:11" ht="15" customHeight="1" x14ac:dyDescent="0.2">
      <c r="A144" s="63">
        <v>139</v>
      </c>
      <c r="B144" s="48" t="s">
        <v>958</v>
      </c>
      <c r="C144" s="89">
        <v>3.9914000000000001</v>
      </c>
      <c r="D144" s="89">
        <v>4.4438000000000004</v>
      </c>
      <c r="E144" s="89">
        <v>1.8049999999999999</v>
      </c>
      <c r="G144" s="102"/>
      <c r="H144" s="102"/>
      <c r="I144" s="102"/>
      <c r="K144" s="110"/>
    </row>
    <row r="145" spans="1:11" ht="15" customHeight="1" x14ac:dyDescent="0.2">
      <c r="A145" s="64">
        <v>140</v>
      </c>
      <c r="B145" s="48" t="s">
        <v>1086</v>
      </c>
      <c r="C145" s="89">
        <v>8.7137000000000011</v>
      </c>
      <c r="D145" s="89">
        <v>9.6967999999999996</v>
      </c>
      <c r="E145" s="89">
        <v>1.798</v>
      </c>
      <c r="G145" s="102"/>
      <c r="H145" s="102"/>
      <c r="I145" s="102"/>
      <c r="K145" s="110"/>
    </row>
    <row r="146" spans="1:11" ht="15" customHeight="1" x14ac:dyDescent="0.2">
      <c r="A146" s="64">
        <v>141</v>
      </c>
      <c r="B146" s="48" t="s">
        <v>904</v>
      </c>
      <c r="C146" s="89">
        <v>4.6053999999999995</v>
      </c>
      <c r="D146" s="89">
        <v>5.1218000000000004</v>
      </c>
      <c r="E146" s="89">
        <v>1.7869999999999999</v>
      </c>
      <c r="G146" s="102"/>
      <c r="H146" s="102"/>
      <c r="I146" s="102"/>
      <c r="K146" s="110"/>
    </row>
    <row r="147" spans="1:11" ht="15" customHeight="1" x14ac:dyDescent="0.2">
      <c r="A147" s="63">
        <v>142</v>
      </c>
      <c r="B147" s="48" t="s">
        <v>1197</v>
      </c>
      <c r="C147" s="89">
        <v>16.0364</v>
      </c>
      <c r="D147" s="89">
        <v>17.8231</v>
      </c>
      <c r="E147" s="89">
        <v>1.776</v>
      </c>
      <c r="G147" s="102"/>
      <c r="H147" s="102"/>
      <c r="I147" s="102"/>
      <c r="K147" s="110"/>
    </row>
    <row r="148" spans="1:11" ht="15" customHeight="1" x14ac:dyDescent="0.2">
      <c r="A148" s="64">
        <v>143</v>
      </c>
      <c r="B148" s="48" t="s">
        <v>1058</v>
      </c>
      <c r="C148" s="89">
        <v>17.671700000000001</v>
      </c>
      <c r="D148" s="89">
        <v>19.635300000000001</v>
      </c>
      <c r="E148" s="89">
        <v>1.772</v>
      </c>
      <c r="G148" s="102"/>
      <c r="H148" s="102"/>
      <c r="I148" s="102"/>
      <c r="K148" s="110"/>
    </row>
    <row r="149" spans="1:11" ht="15" customHeight="1" x14ac:dyDescent="0.2">
      <c r="A149" s="64">
        <v>144</v>
      </c>
      <c r="B149" s="48" t="s">
        <v>1169</v>
      </c>
      <c r="C149" s="89">
        <v>6.2953000000000001</v>
      </c>
      <c r="D149" s="89">
        <v>6.9888999999999992</v>
      </c>
      <c r="E149" s="89">
        <v>1.7569999999999999</v>
      </c>
      <c r="G149" s="102"/>
      <c r="H149" s="102"/>
      <c r="I149" s="102"/>
      <c r="K149" s="110"/>
    </row>
    <row r="150" spans="1:11" ht="15" customHeight="1" x14ac:dyDescent="0.2">
      <c r="A150" s="63">
        <v>145</v>
      </c>
      <c r="B150" s="48" t="s">
        <v>767</v>
      </c>
      <c r="C150" s="89">
        <v>14.165899999999999</v>
      </c>
      <c r="D150" s="89">
        <v>15.725100000000001</v>
      </c>
      <c r="E150" s="89">
        <v>1.756</v>
      </c>
      <c r="G150" s="102"/>
      <c r="H150" s="102"/>
      <c r="I150" s="102"/>
      <c r="K150" s="110"/>
    </row>
    <row r="151" spans="1:11" ht="15" customHeight="1" x14ac:dyDescent="0.2">
      <c r="A151" s="64">
        <v>146</v>
      </c>
      <c r="B151" s="48" t="s">
        <v>974</v>
      </c>
      <c r="C151" s="89">
        <v>5.1718000000000002</v>
      </c>
      <c r="D151" s="89">
        <v>5.7403999999999993</v>
      </c>
      <c r="E151" s="89">
        <v>1.754</v>
      </c>
      <c r="G151" s="102"/>
      <c r="H151" s="102"/>
      <c r="I151" s="102"/>
      <c r="K151" s="110"/>
    </row>
    <row r="152" spans="1:11" ht="15" customHeight="1" x14ac:dyDescent="0.2">
      <c r="A152" s="64">
        <v>147</v>
      </c>
      <c r="B152" s="48" t="s">
        <v>1024</v>
      </c>
      <c r="C152" s="89">
        <v>5.6078000000000001</v>
      </c>
      <c r="D152" s="89">
        <v>6.2243999999999993</v>
      </c>
      <c r="E152" s="89">
        <v>1.754</v>
      </c>
      <c r="G152" s="102"/>
      <c r="H152" s="102"/>
      <c r="I152" s="102"/>
      <c r="K152" s="110"/>
    </row>
    <row r="153" spans="1:11" ht="15" customHeight="1" x14ac:dyDescent="0.2">
      <c r="A153" s="63">
        <v>148</v>
      </c>
      <c r="B153" s="48" t="s">
        <v>1143</v>
      </c>
      <c r="C153" s="89">
        <v>76.806699999999992</v>
      </c>
      <c r="D153" s="89">
        <v>85.165499999999994</v>
      </c>
      <c r="E153" s="89">
        <v>1.7370000000000001</v>
      </c>
      <c r="G153" s="102"/>
      <c r="H153" s="102"/>
      <c r="I153" s="102"/>
      <c r="K153" s="110"/>
    </row>
    <row r="154" spans="1:11" ht="15" customHeight="1" x14ac:dyDescent="0.2">
      <c r="A154" s="64">
        <v>149</v>
      </c>
      <c r="B154" s="48" t="s">
        <v>808</v>
      </c>
      <c r="C154" s="89">
        <v>87.930899999999994</v>
      </c>
      <c r="D154" s="89">
        <v>97.475300000000004</v>
      </c>
      <c r="E154" s="89">
        <v>1.732</v>
      </c>
      <c r="G154" s="102"/>
      <c r="H154" s="102"/>
      <c r="I154" s="102"/>
      <c r="K154" s="110"/>
    </row>
    <row r="155" spans="1:11" ht="15" customHeight="1" x14ac:dyDescent="0.2">
      <c r="A155" s="64">
        <v>150</v>
      </c>
      <c r="B155" s="48" t="s">
        <v>815</v>
      </c>
      <c r="C155" s="89">
        <v>157.66</v>
      </c>
      <c r="D155" s="89">
        <v>174.71439999999998</v>
      </c>
      <c r="E155" s="89">
        <v>1.7270000000000001</v>
      </c>
      <c r="G155" s="102"/>
      <c r="H155" s="102"/>
      <c r="I155" s="102"/>
      <c r="K155" s="110"/>
    </row>
    <row r="156" spans="1:11" ht="15" customHeight="1" x14ac:dyDescent="0.2">
      <c r="A156" s="63">
        <v>151</v>
      </c>
      <c r="B156" s="48" t="s">
        <v>926</v>
      </c>
      <c r="C156" s="89">
        <v>9.5343</v>
      </c>
      <c r="D156" s="89">
        <v>10.565299999999999</v>
      </c>
      <c r="E156" s="89">
        <v>1.726</v>
      </c>
      <c r="G156" s="102"/>
      <c r="H156" s="102"/>
      <c r="I156" s="102"/>
      <c r="K156" s="110"/>
    </row>
    <row r="157" spans="1:11" ht="15" customHeight="1" x14ac:dyDescent="0.2">
      <c r="A157" s="64">
        <v>152</v>
      </c>
      <c r="B157" s="48" t="s">
        <v>1019</v>
      </c>
      <c r="C157" s="89">
        <v>3.7250999999999999</v>
      </c>
      <c r="D157" s="89">
        <v>4.1273</v>
      </c>
      <c r="E157" s="89">
        <v>1.724</v>
      </c>
      <c r="G157" s="102"/>
      <c r="H157" s="102"/>
      <c r="I157" s="102"/>
      <c r="K157" s="110"/>
    </row>
    <row r="158" spans="1:11" ht="15" customHeight="1" x14ac:dyDescent="0.2">
      <c r="A158" s="64">
        <v>153</v>
      </c>
      <c r="B158" s="48" t="s">
        <v>1052</v>
      </c>
      <c r="C158" s="89">
        <v>16.017399999999999</v>
      </c>
      <c r="D158" s="89">
        <v>17.747</v>
      </c>
      <c r="E158" s="89">
        <v>1.724</v>
      </c>
      <c r="G158" s="102"/>
      <c r="H158" s="102"/>
      <c r="I158" s="102"/>
      <c r="K158" s="110"/>
    </row>
    <row r="159" spans="1:11" ht="15" customHeight="1" x14ac:dyDescent="0.2">
      <c r="A159" s="63">
        <v>154</v>
      </c>
      <c r="B159" s="48" t="s">
        <v>913</v>
      </c>
      <c r="C159" s="89">
        <v>5.0354999999999999</v>
      </c>
      <c r="D159" s="89">
        <v>5.5766999999999998</v>
      </c>
      <c r="E159" s="89">
        <v>1.716</v>
      </c>
      <c r="G159" s="102"/>
      <c r="H159" s="102"/>
      <c r="I159" s="102"/>
      <c r="K159" s="110"/>
    </row>
    <row r="160" spans="1:11" ht="15" customHeight="1" x14ac:dyDescent="0.2">
      <c r="A160" s="64">
        <v>155</v>
      </c>
      <c r="B160" s="48" t="s">
        <v>1217</v>
      </c>
      <c r="C160" s="89">
        <v>10.093500000000001</v>
      </c>
      <c r="D160" s="89">
        <v>11.1751</v>
      </c>
      <c r="E160" s="89">
        <v>1.7110000000000001</v>
      </c>
      <c r="G160" s="102"/>
      <c r="H160" s="102"/>
      <c r="I160" s="102"/>
      <c r="K160" s="110"/>
    </row>
    <row r="161" spans="1:11" ht="15" customHeight="1" x14ac:dyDescent="0.2">
      <c r="A161" s="64">
        <v>156</v>
      </c>
      <c r="B161" s="48" t="s">
        <v>1009</v>
      </c>
      <c r="C161" s="89">
        <v>4.1591000000000005</v>
      </c>
      <c r="D161" s="89">
        <v>4.6021000000000001</v>
      </c>
      <c r="E161" s="89">
        <v>1.7010000000000001</v>
      </c>
      <c r="G161" s="102"/>
      <c r="H161" s="102"/>
      <c r="I161" s="102"/>
      <c r="K161" s="110"/>
    </row>
    <row r="162" spans="1:11" ht="15" customHeight="1" x14ac:dyDescent="0.2">
      <c r="A162" s="63">
        <v>157</v>
      </c>
      <c r="B162" s="48" t="s">
        <v>794</v>
      </c>
      <c r="C162" s="89">
        <v>10.360700000000001</v>
      </c>
      <c r="D162" s="89">
        <v>11.463299999999998</v>
      </c>
      <c r="E162" s="89">
        <v>1.7</v>
      </c>
      <c r="G162" s="102"/>
      <c r="H162" s="102"/>
      <c r="I162" s="102"/>
      <c r="K162" s="110"/>
    </row>
    <row r="163" spans="1:11" ht="15" customHeight="1" x14ac:dyDescent="0.2">
      <c r="A163" s="64">
        <v>158</v>
      </c>
      <c r="B163" s="48" t="s">
        <v>1146</v>
      </c>
      <c r="C163" s="89">
        <v>12.159799999999999</v>
      </c>
      <c r="D163" s="89">
        <v>13.4535</v>
      </c>
      <c r="E163" s="89">
        <v>1.6990000000000001</v>
      </c>
      <c r="G163" s="102"/>
      <c r="H163" s="102"/>
      <c r="I163" s="102"/>
      <c r="K163" s="110"/>
    </row>
    <row r="164" spans="1:11" ht="15" customHeight="1" x14ac:dyDescent="0.2">
      <c r="A164" s="64">
        <v>159</v>
      </c>
      <c r="B164" s="48" t="s">
        <v>939</v>
      </c>
      <c r="C164" s="89">
        <v>8.9789999999999992</v>
      </c>
      <c r="D164" s="89">
        <v>9.9277000000000015</v>
      </c>
      <c r="E164" s="89">
        <v>1.6879999999999999</v>
      </c>
      <c r="G164" s="102"/>
      <c r="H164" s="102"/>
      <c r="I164" s="102"/>
      <c r="K164" s="110"/>
    </row>
    <row r="165" spans="1:11" ht="15" customHeight="1" x14ac:dyDescent="0.2">
      <c r="A165" s="63">
        <v>160</v>
      </c>
      <c r="B165" s="48" t="s">
        <v>1124</v>
      </c>
      <c r="C165" s="89">
        <v>17.013300000000001</v>
      </c>
      <c r="D165" s="89">
        <v>18.807400000000001</v>
      </c>
      <c r="E165" s="89">
        <v>1.6850000000000001</v>
      </c>
      <c r="G165" s="102"/>
      <c r="H165" s="102"/>
      <c r="I165" s="102"/>
      <c r="K165" s="110"/>
    </row>
    <row r="166" spans="1:11" ht="15" customHeight="1" x14ac:dyDescent="0.2">
      <c r="A166" s="64">
        <v>161</v>
      </c>
      <c r="B166" s="48" t="s">
        <v>816</v>
      </c>
      <c r="C166" s="89">
        <v>25.321099999999998</v>
      </c>
      <c r="D166" s="89">
        <v>27.988199999999999</v>
      </c>
      <c r="E166" s="89">
        <v>1.6830000000000001</v>
      </c>
      <c r="G166" s="102"/>
      <c r="H166" s="102"/>
      <c r="I166" s="102"/>
      <c r="K166" s="110"/>
    </row>
    <row r="167" spans="1:11" ht="15" customHeight="1" x14ac:dyDescent="0.2">
      <c r="A167" s="64">
        <v>162</v>
      </c>
      <c r="B167" s="48" t="s">
        <v>783</v>
      </c>
      <c r="C167" s="89">
        <v>9.0869</v>
      </c>
      <c r="D167" s="89">
        <v>10.044</v>
      </c>
      <c r="E167" s="89">
        <v>1.6830000000000001</v>
      </c>
      <c r="G167" s="102"/>
      <c r="H167" s="102"/>
      <c r="I167" s="102"/>
      <c r="K167" s="110"/>
    </row>
    <row r="168" spans="1:11" ht="15" customHeight="1" x14ac:dyDescent="0.2">
      <c r="A168" s="63">
        <v>163</v>
      </c>
      <c r="B168" s="48" t="s">
        <v>1210</v>
      </c>
      <c r="C168" s="89">
        <v>7.6353999999999997</v>
      </c>
      <c r="D168" s="89">
        <v>8.4357999999999986</v>
      </c>
      <c r="E168" s="89">
        <v>1.6759999999999999</v>
      </c>
      <c r="G168" s="102"/>
      <c r="H168" s="102"/>
      <c r="I168" s="102"/>
      <c r="K168" s="110"/>
    </row>
    <row r="169" spans="1:11" ht="15" customHeight="1" x14ac:dyDescent="0.2">
      <c r="A169" s="64">
        <v>164</v>
      </c>
      <c r="B169" s="48" t="s">
        <v>938</v>
      </c>
      <c r="C169" s="89">
        <v>89.284600000000012</v>
      </c>
      <c r="D169" s="89">
        <v>98.621899999999997</v>
      </c>
      <c r="E169" s="89">
        <v>1.6719999999999999</v>
      </c>
      <c r="G169" s="102"/>
      <c r="H169" s="102"/>
      <c r="I169" s="102"/>
      <c r="K169" s="110"/>
    </row>
    <row r="170" spans="1:11" ht="15" customHeight="1" x14ac:dyDescent="0.2">
      <c r="A170" s="64">
        <v>165</v>
      </c>
      <c r="B170" s="48" t="s">
        <v>970</v>
      </c>
      <c r="C170" s="89">
        <v>6.4234</v>
      </c>
      <c r="D170" s="89">
        <v>7.0953999999999997</v>
      </c>
      <c r="E170" s="89">
        <v>1.6719999999999999</v>
      </c>
      <c r="G170" s="102"/>
      <c r="H170" s="102"/>
      <c r="I170" s="102"/>
      <c r="K170" s="110"/>
    </row>
    <row r="171" spans="1:11" ht="15" customHeight="1" x14ac:dyDescent="0.2">
      <c r="A171" s="63">
        <v>166</v>
      </c>
      <c r="B171" s="48" t="s">
        <v>818</v>
      </c>
      <c r="C171" s="89">
        <v>6.2747000000000002</v>
      </c>
      <c r="D171" s="89">
        <v>6.9302000000000001</v>
      </c>
      <c r="E171" s="89">
        <v>1.67</v>
      </c>
      <c r="G171" s="102"/>
      <c r="H171" s="102"/>
      <c r="I171" s="102"/>
      <c r="K171" s="110"/>
    </row>
    <row r="172" spans="1:11" ht="15" customHeight="1" x14ac:dyDescent="0.2">
      <c r="A172" s="64">
        <v>167</v>
      </c>
      <c r="B172" s="48" t="s">
        <v>1135</v>
      </c>
      <c r="C172" s="89">
        <v>4.8998999999999997</v>
      </c>
      <c r="D172" s="89">
        <v>5.4112999999999998</v>
      </c>
      <c r="E172" s="89">
        <v>1.6679999999999999</v>
      </c>
      <c r="G172" s="102"/>
      <c r="H172" s="102"/>
      <c r="I172" s="102"/>
      <c r="K172" s="110"/>
    </row>
    <row r="173" spans="1:11" ht="15" customHeight="1" x14ac:dyDescent="0.2">
      <c r="A173" s="64">
        <v>168</v>
      </c>
      <c r="B173" s="48" t="s">
        <v>957</v>
      </c>
      <c r="C173" s="89">
        <v>7.7171000000000003</v>
      </c>
      <c r="D173" s="89">
        <v>8.5182000000000002</v>
      </c>
      <c r="E173" s="89">
        <v>1.66</v>
      </c>
      <c r="G173" s="102"/>
      <c r="H173" s="102"/>
      <c r="I173" s="102"/>
      <c r="K173" s="110"/>
    </row>
    <row r="174" spans="1:11" ht="15" customHeight="1" x14ac:dyDescent="0.2">
      <c r="A174" s="63">
        <v>169</v>
      </c>
      <c r="B174" s="48" t="s">
        <v>1211</v>
      </c>
      <c r="C174" s="89">
        <v>5.3674999999999997</v>
      </c>
      <c r="D174" s="89">
        <v>5.923</v>
      </c>
      <c r="E174" s="89">
        <v>1.655</v>
      </c>
      <c r="G174" s="102"/>
      <c r="H174" s="102"/>
      <c r="I174" s="102"/>
      <c r="K174" s="110"/>
    </row>
    <row r="175" spans="1:11" ht="15" customHeight="1" x14ac:dyDescent="0.2">
      <c r="A175" s="64">
        <v>170</v>
      </c>
      <c r="B175" s="48" t="s">
        <v>1153</v>
      </c>
      <c r="C175" s="89">
        <v>15.566700000000001</v>
      </c>
      <c r="D175" s="89">
        <v>17.177</v>
      </c>
      <c r="E175" s="89">
        <v>1.6539999999999999</v>
      </c>
      <c r="G175" s="102"/>
      <c r="H175" s="102"/>
      <c r="I175" s="102"/>
      <c r="K175" s="110"/>
    </row>
    <row r="176" spans="1:11" ht="15" customHeight="1" x14ac:dyDescent="0.2">
      <c r="A176" s="64">
        <v>171</v>
      </c>
      <c r="B176" s="48" t="s">
        <v>987</v>
      </c>
      <c r="C176" s="89">
        <v>5.7656999999999998</v>
      </c>
      <c r="D176" s="89">
        <v>6.3591999999999995</v>
      </c>
      <c r="E176" s="89">
        <v>1.6459999999999999</v>
      </c>
      <c r="G176" s="102"/>
      <c r="H176" s="102"/>
      <c r="I176" s="102"/>
      <c r="K176" s="110"/>
    </row>
    <row r="177" spans="1:11" ht="15" customHeight="1" x14ac:dyDescent="0.2">
      <c r="A177" s="63">
        <v>172</v>
      </c>
      <c r="B177" s="48" t="s">
        <v>898</v>
      </c>
      <c r="C177" s="89">
        <v>3.8328000000000002</v>
      </c>
      <c r="D177" s="89">
        <v>4.2270000000000003</v>
      </c>
      <c r="E177" s="89">
        <v>1.645</v>
      </c>
      <c r="G177" s="102"/>
      <c r="H177" s="102"/>
      <c r="I177" s="102"/>
      <c r="K177" s="110"/>
    </row>
    <row r="178" spans="1:11" ht="15" customHeight="1" x14ac:dyDescent="0.2">
      <c r="A178" s="64">
        <v>173</v>
      </c>
      <c r="B178" s="48" t="s">
        <v>793</v>
      </c>
      <c r="C178" s="89">
        <v>5.1162000000000001</v>
      </c>
      <c r="D178" s="89">
        <v>5.6414</v>
      </c>
      <c r="E178" s="89">
        <v>1.6419999999999999</v>
      </c>
      <c r="G178" s="102"/>
      <c r="H178" s="102"/>
      <c r="I178" s="102"/>
      <c r="K178" s="110"/>
    </row>
    <row r="179" spans="1:11" ht="15" customHeight="1" x14ac:dyDescent="0.2">
      <c r="A179" s="64">
        <v>174</v>
      </c>
      <c r="B179" s="48" t="s">
        <v>755</v>
      </c>
      <c r="C179" s="89">
        <v>414.67990000000003</v>
      </c>
      <c r="D179" s="89">
        <v>457.16809999999998</v>
      </c>
      <c r="E179" s="89">
        <v>1.639</v>
      </c>
      <c r="G179" s="102"/>
      <c r="H179" s="102"/>
      <c r="I179" s="102"/>
      <c r="K179" s="110"/>
    </row>
    <row r="180" spans="1:11" ht="15" customHeight="1" x14ac:dyDescent="0.2">
      <c r="A180" s="63">
        <v>175</v>
      </c>
      <c r="B180" s="48" t="s">
        <v>1043</v>
      </c>
      <c r="C180" s="89">
        <v>6.7001999999999997</v>
      </c>
      <c r="D180" s="89">
        <v>7.3855000000000004</v>
      </c>
      <c r="E180" s="89">
        <v>1.6359999999999999</v>
      </c>
      <c r="G180" s="102"/>
      <c r="H180" s="102"/>
      <c r="I180" s="102"/>
      <c r="K180" s="110"/>
    </row>
    <row r="181" spans="1:11" ht="15" customHeight="1" x14ac:dyDescent="0.2">
      <c r="A181" s="64">
        <v>176</v>
      </c>
      <c r="B181" s="48" t="s">
        <v>1018</v>
      </c>
      <c r="C181" s="89">
        <v>38.861800000000002</v>
      </c>
      <c r="D181" s="89">
        <v>42.817</v>
      </c>
      <c r="E181" s="89">
        <v>1.629</v>
      </c>
      <c r="G181" s="102"/>
      <c r="H181" s="102"/>
      <c r="I181" s="102"/>
      <c r="K181" s="110"/>
    </row>
    <row r="182" spans="1:11" ht="15" customHeight="1" x14ac:dyDescent="0.2">
      <c r="A182" s="64">
        <v>177</v>
      </c>
      <c r="B182" s="48" t="s">
        <v>980</v>
      </c>
      <c r="C182" s="89">
        <v>6.5968</v>
      </c>
      <c r="D182" s="89">
        <v>7.2648000000000001</v>
      </c>
      <c r="E182" s="89">
        <v>1.621</v>
      </c>
      <c r="G182" s="102"/>
      <c r="H182" s="102"/>
      <c r="I182" s="102"/>
      <c r="K182" s="110"/>
    </row>
    <row r="183" spans="1:11" ht="15" customHeight="1" x14ac:dyDescent="0.2">
      <c r="A183" s="63">
        <v>178</v>
      </c>
      <c r="B183" s="48" t="s">
        <v>1015</v>
      </c>
      <c r="C183" s="89">
        <v>18.334900000000001</v>
      </c>
      <c r="D183" s="89">
        <v>20.1691</v>
      </c>
      <c r="E183" s="89">
        <v>1.6020000000000001</v>
      </c>
      <c r="G183" s="102"/>
      <c r="H183" s="102"/>
      <c r="I183" s="102"/>
      <c r="K183" s="110"/>
    </row>
    <row r="184" spans="1:11" ht="15" customHeight="1" x14ac:dyDescent="0.2">
      <c r="A184" s="64">
        <v>179</v>
      </c>
      <c r="B184" s="48" t="s">
        <v>1038</v>
      </c>
      <c r="C184" s="89">
        <v>27.6282</v>
      </c>
      <c r="D184" s="89">
        <v>30.392299999999999</v>
      </c>
      <c r="E184" s="89">
        <v>1.6020000000000001</v>
      </c>
      <c r="G184" s="102"/>
      <c r="H184" s="102"/>
      <c r="I184" s="102"/>
      <c r="K184" s="110"/>
    </row>
    <row r="185" spans="1:11" ht="15" customHeight="1" x14ac:dyDescent="0.2">
      <c r="A185" s="64">
        <v>180</v>
      </c>
      <c r="B185" s="48" t="s">
        <v>956</v>
      </c>
      <c r="C185" s="89">
        <v>5.0359999999999996</v>
      </c>
      <c r="D185" s="89">
        <v>5.5377000000000001</v>
      </c>
      <c r="E185" s="89">
        <v>1.5960000000000001</v>
      </c>
      <c r="G185" s="102"/>
      <c r="H185" s="102"/>
      <c r="I185" s="102"/>
      <c r="K185" s="110"/>
    </row>
    <row r="186" spans="1:11" ht="15" customHeight="1" x14ac:dyDescent="0.2">
      <c r="A186" s="63">
        <v>181</v>
      </c>
      <c r="B186" s="48" t="s">
        <v>981</v>
      </c>
      <c r="C186" s="89">
        <v>5.4883000000000006</v>
      </c>
      <c r="D186" s="89">
        <v>6.0351999999999997</v>
      </c>
      <c r="E186" s="89">
        <v>1.5960000000000001</v>
      </c>
      <c r="G186" s="102"/>
      <c r="H186" s="102"/>
      <c r="I186" s="102"/>
      <c r="K186" s="110"/>
    </row>
    <row r="187" spans="1:11" ht="15" customHeight="1" x14ac:dyDescent="0.2">
      <c r="A187" s="64">
        <v>182</v>
      </c>
      <c r="B187" s="48" t="s">
        <v>943</v>
      </c>
      <c r="C187" s="89">
        <v>13.2553</v>
      </c>
      <c r="D187" s="89">
        <v>14.570200000000002</v>
      </c>
      <c r="E187" s="89">
        <v>1.589</v>
      </c>
      <c r="G187" s="102"/>
      <c r="H187" s="102"/>
      <c r="I187" s="102"/>
      <c r="K187" s="110"/>
    </row>
    <row r="188" spans="1:11" ht="15" customHeight="1" x14ac:dyDescent="0.2">
      <c r="A188" s="64">
        <v>183</v>
      </c>
      <c r="B188" s="48" t="s">
        <v>1110</v>
      </c>
      <c r="C188" s="89">
        <v>14.7439</v>
      </c>
      <c r="D188" s="89">
        <v>16.2026</v>
      </c>
      <c r="E188" s="89">
        <v>1.585</v>
      </c>
      <c r="G188" s="102"/>
      <c r="H188" s="102"/>
      <c r="I188" s="102"/>
      <c r="K188" s="110"/>
    </row>
    <row r="189" spans="1:11" ht="15" customHeight="1" x14ac:dyDescent="0.2">
      <c r="A189" s="63">
        <v>184</v>
      </c>
      <c r="B189" s="48" t="s">
        <v>1022</v>
      </c>
      <c r="C189" s="89">
        <v>7.6546000000000003</v>
      </c>
      <c r="D189" s="89">
        <v>8.4087000000000014</v>
      </c>
      <c r="E189" s="89">
        <v>1.5780000000000001</v>
      </c>
      <c r="G189" s="102"/>
      <c r="H189" s="102"/>
      <c r="I189" s="102"/>
      <c r="K189" s="110"/>
    </row>
    <row r="190" spans="1:11" ht="15" customHeight="1" x14ac:dyDescent="0.2">
      <c r="A190" s="64">
        <v>185</v>
      </c>
      <c r="B190" s="48" t="s">
        <v>1140</v>
      </c>
      <c r="C190" s="89">
        <v>17.5032</v>
      </c>
      <c r="D190" s="89">
        <v>19.215400000000002</v>
      </c>
      <c r="E190" s="89">
        <v>1.5680000000000001</v>
      </c>
      <c r="G190" s="102"/>
      <c r="H190" s="102"/>
      <c r="I190" s="102"/>
      <c r="K190" s="110"/>
    </row>
    <row r="191" spans="1:11" ht="15" customHeight="1" x14ac:dyDescent="0.2">
      <c r="A191" s="64">
        <v>186</v>
      </c>
      <c r="B191" s="48" t="s">
        <v>845</v>
      </c>
      <c r="C191" s="89">
        <v>1007.7559</v>
      </c>
      <c r="D191" s="89">
        <v>1106.0820000000001</v>
      </c>
      <c r="E191" s="89">
        <v>1.5640000000000001</v>
      </c>
      <c r="G191" s="102"/>
      <c r="H191" s="102"/>
      <c r="I191" s="102"/>
      <c r="K191" s="110"/>
    </row>
    <row r="192" spans="1:11" ht="15" customHeight="1" x14ac:dyDescent="0.2">
      <c r="A192" s="63">
        <v>187</v>
      </c>
      <c r="B192" s="48" t="s">
        <v>1141</v>
      </c>
      <c r="C192" s="89">
        <v>6.5528000000000004</v>
      </c>
      <c r="D192" s="89">
        <v>7.1871999999999998</v>
      </c>
      <c r="E192" s="89">
        <v>1.552</v>
      </c>
      <c r="G192" s="102"/>
      <c r="H192" s="102"/>
      <c r="I192" s="102"/>
      <c r="K192" s="110"/>
    </row>
    <row r="193" spans="1:11" ht="15" customHeight="1" x14ac:dyDescent="0.2">
      <c r="A193" s="64">
        <v>188</v>
      </c>
      <c r="B193" s="48" t="s">
        <v>766</v>
      </c>
      <c r="C193" s="89">
        <v>67.124200000000002</v>
      </c>
      <c r="D193" s="89">
        <v>73.615300000000005</v>
      </c>
      <c r="E193" s="89">
        <v>1.55</v>
      </c>
      <c r="G193" s="102"/>
      <c r="H193" s="102"/>
      <c r="I193" s="102"/>
      <c r="K193" s="110"/>
    </row>
    <row r="194" spans="1:11" ht="15" customHeight="1" x14ac:dyDescent="0.2">
      <c r="A194" s="64">
        <v>189</v>
      </c>
      <c r="B194" s="48" t="s">
        <v>1042</v>
      </c>
      <c r="C194" s="89">
        <v>6.1870000000000003</v>
      </c>
      <c r="D194" s="89">
        <v>6.7831999999999999</v>
      </c>
      <c r="E194" s="89">
        <v>1.5449999999999999</v>
      </c>
      <c r="G194" s="102"/>
      <c r="H194" s="102"/>
      <c r="I194" s="102"/>
      <c r="K194" s="110"/>
    </row>
    <row r="195" spans="1:11" ht="15" customHeight="1" x14ac:dyDescent="0.2">
      <c r="A195" s="63">
        <v>190</v>
      </c>
      <c r="B195" s="48" t="s">
        <v>1112</v>
      </c>
      <c r="C195" s="89">
        <v>4.7613000000000003</v>
      </c>
      <c r="D195" s="89">
        <v>5.2186000000000003</v>
      </c>
      <c r="E195" s="89">
        <v>1.54</v>
      </c>
      <c r="G195" s="102"/>
      <c r="H195" s="102"/>
      <c r="I195" s="102"/>
      <c r="K195" s="110"/>
    </row>
    <row r="196" spans="1:11" ht="15" customHeight="1" x14ac:dyDescent="0.2">
      <c r="A196" s="64">
        <v>191</v>
      </c>
      <c r="B196" s="48" t="s">
        <v>779</v>
      </c>
      <c r="C196" s="89">
        <v>22.622299999999999</v>
      </c>
      <c r="D196" s="89">
        <v>24.7836</v>
      </c>
      <c r="E196" s="89">
        <v>1.532</v>
      </c>
      <c r="G196" s="102"/>
      <c r="H196" s="102"/>
      <c r="I196" s="102"/>
      <c r="K196" s="110"/>
    </row>
    <row r="197" spans="1:11" ht="15" customHeight="1" x14ac:dyDescent="0.2">
      <c r="A197" s="64">
        <v>192</v>
      </c>
      <c r="B197" s="48" t="s">
        <v>754</v>
      </c>
      <c r="C197" s="89">
        <v>1600.2358999999999</v>
      </c>
      <c r="D197" s="89">
        <v>1752.5393000000001</v>
      </c>
      <c r="E197" s="89">
        <v>1.5269999999999999</v>
      </c>
      <c r="G197" s="102"/>
      <c r="H197" s="102"/>
      <c r="I197" s="102"/>
      <c r="K197" s="110"/>
    </row>
    <row r="198" spans="1:11" ht="15" customHeight="1" x14ac:dyDescent="0.2">
      <c r="A198" s="63">
        <v>193</v>
      </c>
      <c r="B198" s="48" t="s">
        <v>1118</v>
      </c>
      <c r="C198" s="89">
        <v>9.6362999999999985</v>
      </c>
      <c r="D198" s="89">
        <v>10.5517</v>
      </c>
      <c r="E198" s="89">
        <v>1.524</v>
      </c>
      <c r="G198" s="102"/>
      <c r="H198" s="102"/>
      <c r="I198" s="102"/>
      <c r="K198" s="110"/>
    </row>
    <row r="199" spans="1:11" ht="15" customHeight="1" x14ac:dyDescent="0.2">
      <c r="A199" s="64">
        <v>194</v>
      </c>
      <c r="B199" s="48" t="s">
        <v>788</v>
      </c>
      <c r="C199" s="89">
        <v>126.71210000000001</v>
      </c>
      <c r="D199" s="89">
        <v>138.69529999999997</v>
      </c>
      <c r="E199" s="89">
        <v>1.5169999999999999</v>
      </c>
      <c r="G199" s="102"/>
      <c r="H199" s="102"/>
      <c r="I199" s="102"/>
      <c r="K199" s="110"/>
    </row>
    <row r="200" spans="1:11" ht="15" customHeight="1" x14ac:dyDescent="0.2">
      <c r="A200" s="64">
        <v>195</v>
      </c>
      <c r="B200" s="48" t="s">
        <v>936</v>
      </c>
      <c r="C200" s="89">
        <v>6.6498999999999997</v>
      </c>
      <c r="D200" s="89">
        <v>7.2763999999999998</v>
      </c>
      <c r="E200" s="89">
        <v>1.512</v>
      </c>
      <c r="G200" s="102"/>
      <c r="H200" s="102"/>
      <c r="I200" s="102"/>
      <c r="K200" s="110"/>
    </row>
    <row r="201" spans="1:11" ht="15" customHeight="1" x14ac:dyDescent="0.2">
      <c r="A201" s="63">
        <v>196</v>
      </c>
      <c r="B201" s="48" t="s">
        <v>1160</v>
      </c>
      <c r="C201" s="89">
        <v>14.315</v>
      </c>
      <c r="D201" s="89">
        <v>15.654500000000001</v>
      </c>
      <c r="E201" s="89">
        <v>1.502</v>
      </c>
      <c r="G201" s="102"/>
      <c r="H201" s="102"/>
      <c r="I201" s="102"/>
      <c r="K201" s="110"/>
    </row>
    <row r="202" spans="1:11" ht="15" customHeight="1" x14ac:dyDescent="0.2">
      <c r="A202" s="64">
        <v>197</v>
      </c>
      <c r="B202" s="48" t="s">
        <v>1193</v>
      </c>
      <c r="C202" s="89">
        <v>27.891400000000001</v>
      </c>
      <c r="D202" s="89">
        <v>30.4937</v>
      </c>
      <c r="E202" s="89">
        <v>1.498</v>
      </c>
      <c r="G202" s="102"/>
      <c r="H202" s="102"/>
      <c r="I202" s="102"/>
      <c r="K202" s="110"/>
    </row>
    <row r="203" spans="1:11" ht="15" customHeight="1" x14ac:dyDescent="0.2">
      <c r="A203" s="64">
        <v>198</v>
      </c>
      <c r="B203" s="48" t="s">
        <v>908</v>
      </c>
      <c r="C203" s="89">
        <v>12.1808</v>
      </c>
      <c r="D203" s="89">
        <v>13.315799999999999</v>
      </c>
      <c r="E203" s="89">
        <v>1.496</v>
      </c>
      <c r="G203" s="102"/>
      <c r="H203" s="102"/>
      <c r="I203" s="102"/>
      <c r="K203" s="110"/>
    </row>
    <row r="204" spans="1:11" ht="15" customHeight="1" x14ac:dyDescent="0.2">
      <c r="A204" s="63">
        <v>199</v>
      </c>
      <c r="B204" s="48" t="s">
        <v>1107</v>
      </c>
      <c r="C204" s="89">
        <v>77.2089</v>
      </c>
      <c r="D204" s="89">
        <v>84.402799999999999</v>
      </c>
      <c r="E204" s="89">
        <v>1.496</v>
      </c>
      <c r="G204" s="102"/>
      <c r="H204" s="102"/>
      <c r="I204" s="102"/>
      <c r="K204" s="110"/>
    </row>
    <row r="205" spans="1:11" ht="15" customHeight="1" x14ac:dyDescent="0.2">
      <c r="A205" s="64">
        <v>200</v>
      </c>
      <c r="B205" s="48" t="s">
        <v>1216</v>
      </c>
      <c r="C205" s="89">
        <v>27.171299999999999</v>
      </c>
      <c r="D205" s="89">
        <v>29.7028</v>
      </c>
      <c r="E205" s="89">
        <v>1.496</v>
      </c>
      <c r="G205" s="102"/>
      <c r="H205" s="102"/>
      <c r="I205" s="102"/>
      <c r="K205" s="110"/>
    </row>
    <row r="206" spans="1:11" ht="15" customHeight="1" x14ac:dyDescent="0.2">
      <c r="A206" s="64">
        <v>201</v>
      </c>
      <c r="B206" s="48" t="s">
        <v>1082</v>
      </c>
      <c r="C206" s="89">
        <v>5.2004999999999999</v>
      </c>
      <c r="D206" s="89">
        <v>5.6837999999999997</v>
      </c>
      <c r="E206" s="89">
        <v>1.492</v>
      </c>
      <c r="G206" s="102"/>
      <c r="H206" s="102"/>
      <c r="I206" s="102"/>
      <c r="K206" s="110"/>
    </row>
    <row r="207" spans="1:11" ht="15" customHeight="1" x14ac:dyDescent="0.2">
      <c r="A207" s="63">
        <v>202</v>
      </c>
      <c r="B207" s="48" t="s">
        <v>809</v>
      </c>
      <c r="C207" s="89">
        <v>41.520600000000002</v>
      </c>
      <c r="D207" s="89">
        <v>45.371400000000001</v>
      </c>
      <c r="E207" s="89">
        <v>1.4890000000000001</v>
      </c>
      <c r="G207" s="102"/>
      <c r="H207" s="102"/>
      <c r="I207" s="102"/>
      <c r="K207" s="110"/>
    </row>
    <row r="208" spans="1:11" ht="15" customHeight="1" x14ac:dyDescent="0.2">
      <c r="A208" s="64">
        <v>203</v>
      </c>
      <c r="B208" s="48" t="s">
        <v>1200</v>
      </c>
      <c r="C208" s="89">
        <v>4.7458</v>
      </c>
      <c r="D208" s="89">
        <v>5.1828000000000003</v>
      </c>
      <c r="E208" s="89">
        <v>1.4790000000000001</v>
      </c>
      <c r="G208" s="102"/>
      <c r="H208" s="102"/>
      <c r="I208" s="102"/>
      <c r="K208" s="110"/>
    </row>
    <row r="209" spans="1:11" ht="15" customHeight="1" x14ac:dyDescent="0.2">
      <c r="A209" s="64">
        <v>204</v>
      </c>
      <c r="B209" s="48" t="s">
        <v>986</v>
      </c>
      <c r="C209" s="89">
        <v>26.668900000000001</v>
      </c>
      <c r="D209" s="89">
        <v>29.111000000000001</v>
      </c>
      <c r="E209" s="89">
        <v>1.4710000000000001</v>
      </c>
      <c r="G209" s="102"/>
      <c r="H209" s="102"/>
      <c r="I209" s="102"/>
      <c r="K209" s="110"/>
    </row>
    <row r="210" spans="1:11" ht="15" customHeight="1" x14ac:dyDescent="0.2">
      <c r="A210" s="63">
        <v>205</v>
      </c>
      <c r="B210" s="48" t="s">
        <v>1061</v>
      </c>
      <c r="C210" s="89">
        <v>26.954000000000001</v>
      </c>
      <c r="D210" s="89">
        <v>29.4223</v>
      </c>
      <c r="E210" s="89">
        <v>1.4710000000000001</v>
      </c>
      <c r="G210" s="102"/>
      <c r="H210" s="102"/>
      <c r="I210" s="102"/>
      <c r="K210" s="110"/>
    </row>
    <row r="211" spans="1:11" ht="15" customHeight="1" x14ac:dyDescent="0.2">
      <c r="A211" s="64">
        <v>206</v>
      </c>
      <c r="B211" s="48" t="s">
        <v>811</v>
      </c>
      <c r="C211" s="89">
        <v>7.7078999999999995</v>
      </c>
      <c r="D211" s="89">
        <v>8.4093</v>
      </c>
      <c r="E211" s="89">
        <v>1.462</v>
      </c>
      <c r="G211" s="102"/>
      <c r="H211" s="102"/>
      <c r="I211" s="102"/>
      <c r="K211" s="110"/>
    </row>
    <row r="212" spans="1:11" ht="15" customHeight="1" x14ac:dyDescent="0.2">
      <c r="A212" s="64">
        <v>207</v>
      </c>
      <c r="B212" s="48" t="s">
        <v>1021</v>
      </c>
      <c r="C212" s="89">
        <v>34.6813</v>
      </c>
      <c r="D212" s="89">
        <v>37.8262</v>
      </c>
      <c r="E212" s="89">
        <v>1.4570000000000001</v>
      </c>
      <c r="G212" s="102"/>
      <c r="H212" s="102"/>
      <c r="I212" s="102"/>
      <c r="K212" s="110"/>
    </row>
    <row r="213" spans="1:11" ht="15" customHeight="1" x14ac:dyDescent="0.2">
      <c r="A213" s="63">
        <v>208</v>
      </c>
      <c r="B213" s="48" t="s">
        <v>906</v>
      </c>
      <c r="C213" s="89">
        <v>21.901900000000001</v>
      </c>
      <c r="D213" s="89">
        <v>23.881400000000003</v>
      </c>
      <c r="E213" s="89">
        <v>1.4530000000000001</v>
      </c>
      <c r="G213" s="102"/>
      <c r="H213" s="102"/>
      <c r="I213" s="102"/>
      <c r="K213" s="110"/>
    </row>
    <row r="214" spans="1:11" ht="15" customHeight="1" x14ac:dyDescent="0.2">
      <c r="A214" s="64">
        <v>209</v>
      </c>
      <c r="B214" s="48" t="s">
        <v>1154</v>
      </c>
      <c r="C214" s="89">
        <v>23.611900000000002</v>
      </c>
      <c r="D214" s="89">
        <v>25.746599999999997</v>
      </c>
      <c r="E214" s="89">
        <v>1.4530000000000001</v>
      </c>
      <c r="G214" s="102"/>
      <c r="H214" s="102"/>
      <c r="I214" s="102"/>
      <c r="K214" s="110"/>
    </row>
    <row r="215" spans="1:11" ht="15" customHeight="1" x14ac:dyDescent="0.2">
      <c r="A215" s="64">
        <v>210</v>
      </c>
      <c r="B215" s="48" t="s">
        <v>968</v>
      </c>
      <c r="C215" s="89">
        <v>4.3271999999999995</v>
      </c>
      <c r="D215" s="89">
        <v>4.7178000000000004</v>
      </c>
      <c r="E215" s="89">
        <v>1.4510000000000001</v>
      </c>
      <c r="G215" s="102"/>
      <c r="H215" s="102"/>
      <c r="I215" s="102"/>
      <c r="K215" s="110"/>
    </row>
    <row r="216" spans="1:11" ht="15" customHeight="1" x14ac:dyDescent="0.2">
      <c r="A216" s="63">
        <v>211</v>
      </c>
      <c r="B216" s="48" t="s">
        <v>942</v>
      </c>
      <c r="C216" s="89">
        <v>4.9883999999999995</v>
      </c>
      <c r="D216" s="89">
        <v>5.4383999999999997</v>
      </c>
      <c r="E216" s="89">
        <v>1.45</v>
      </c>
      <c r="G216" s="102"/>
      <c r="H216" s="102"/>
      <c r="I216" s="102"/>
      <c r="K216" s="110"/>
    </row>
    <row r="217" spans="1:11" ht="15" customHeight="1" x14ac:dyDescent="0.2">
      <c r="A217" s="64">
        <v>212</v>
      </c>
      <c r="B217" s="48" t="s">
        <v>1163</v>
      </c>
      <c r="C217" s="89">
        <v>25.172000000000001</v>
      </c>
      <c r="D217" s="89">
        <v>27.426299999999998</v>
      </c>
      <c r="E217" s="89">
        <v>1.44</v>
      </c>
      <c r="G217" s="102"/>
      <c r="H217" s="102"/>
      <c r="I217" s="102"/>
      <c r="K217" s="110"/>
    </row>
    <row r="218" spans="1:11" ht="15" customHeight="1" x14ac:dyDescent="0.2">
      <c r="A218" s="64">
        <v>213</v>
      </c>
      <c r="B218" s="48" t="s">
        <v>1074</v>
      </c>
      <c r="C218" s="89">
        <v>10.172000000000001</v>
      </c>
      <c r="D218" s="89">
        <v>11.081799999999999</v>
      </c>
      <c r="E218" s="89">
        <v>1.4379999999999999</v>
      </c>
      <c r="G218" s="102"/>
      <c r="H218" s="102"/>
      <c r="I218" s="102"/>
      <c r="K218" s="110"/>
    </row>
    <row r="219" spans="1:11" ht="15" customHeight="1" x14ac:dyDescent="0.2">
      <c r="A219" s="63">
        <v>214</v>
      </c>
      <c r="B219" s="48" t="s">
        <v>1088</v>
      </c>
      <c r="C219" s="89">
        <v>6.0791000000000004</v>
      </c>
      <c r="D219" s="89">
        <v>6.6196000000000002</v>
      </c>
      <c r="E219" s="89">
        <v>1.43</v>
      </c>
      <c r="G219" s="102"/>
      <c r="H219" s="102"/>
      <c r="I219" s="102"/>
      <c r="K219" s="110"/>
    </row>
    <row r="220" spans="1:11" ht="15" customHeight="1" x14ac:dyDescent="0.2">
      <c r="A220" s="64">
        <v>215</v>
      </c>
      <c r="B220" s="48" t="s">
        <v>1092</v>
      </c>
      <c r="C220" s="89">
        <v>18.1755</v>
      </c>
      <c r="D220" s="89">
        <v>19.790500000000002</v>
      </c>
      <c r="E220" s="89">
        <v>1.429</v>
      </c>
      <c r="G220" s="102"/>
      <c r="H220" s="102"/>
      <c r="I220" s="102"/>
      <c r="K220" s="110"/>
    </row>
    <row r="221" spans="1:11" ht="15" customHeight="1" x14ac:dyDescent="0.2">
      <c r="A221" s="64">
        <v>216</v>
      </c>
      <c r="B221" s="48" t="s">
        <v>1068</v>
      </c>
      <c r="C221" s="89">
        <v>4.8973000000000004</v>
      </c>
      <c r="D221" s="89">
        <v>5.3316000000000008</v>
      </c>
      <c r="E221" s="89">
        <v>1.4259999999999999</v>
      </c>
      <c r="G221" s="102"/>
      <c r="H221" s="102"/>
      <c r="I221" s="102"/>
      <c r="K221" s="110"/>
    </row>
    <row r="222" spans="1:11" ht="15" customHeight="1" x14ac:dyDescent="0.2">
      <c r="A222" s="63">
        <v>217</v>
      </c>
      <c r="B222" s="48" t="s">
        <v>1218</v>
      </c>
      <c r="C222" s="89">
        <v>17.735700000000001</v>
      </c>
      <c r="D222" s="89">
        <v>19.307299999999998</v>
      </c>
      <c r="E222" s="89">
        <v>1.425</v>
      </c>
      <c r="G222" s="102"/>
      <c r="H222" s="102"/>
      <c r="I222" s="102"/>
      <c r="K222" s="110"/>
    </row>
    <row r="223" spans="1:11" ht="15" customHeight="1" x14ac:dyDescent="0.2">
      <c r="A223" s="64">
        <v>218</v>
      </c>
      <c r="B223" s="48" t="s">
        <v>778</v>
      </c>
      <c r="C223" s="89">
        <v>18.367900000000002</v>
      </c>
      <c r="D223" s="89">
        <v>19.994400000000002</v>
      </c>
      <c r="E223" s="89">
        <v>1.4239999999999999</v>
      </c>
      <c r="G223" s="102"/>
      <c r="H223" s="102"/>
      <c r="I223" s="102"/>
      <c r="K223" s="110"/>
    </row>
    <row r="224" spans="1:11" ht="15" customHeight="1" x14ac:dyDescent="0.2">
      <c r="A224" s="64">
        <v>219</v>
      </c>
      <c r="B224" s="48" t="s">
        <v>1001</v>
      </c>
      <c r="C224" s="89">
        <v>20.572299999999998</v>
      </c>
      <c r="D224" s="89">
        <v>22.389299999999999</v>
      </c>
      <c r="E224" s="89">
        <v>1.421</v>
      </c>
      <c r="G224" s="102"/>
      <c r="H224" s="102"/>
      <c r="I224" s="102"/>
      <c r="K224" s="110"/>
    </row>
    <row r="225" spans="1:11" ht="15" customHeight="1" x14ac:dyDescent="0.2">
      <c r="A225" s="63">
        <v>220</v>
      </c>
      <c r="B225" s="48" t="s">
        <v>928</v>
      </c>
      <c r="C225" s="89">
        <v>60.598300000000002</v>
      </c>
      <c r="D225" s="89">
        <v>65.948800000000006</v>
      </c>
      <c r="E225" s="89">
        <v>1.42</v>
      </c>
      <c r="G225" s="102"/>
      <c r="H225" s="102"/>
      <c r="I225" s="102"/>
      <c r="K225" s="110"/>
    </row>
    <row r="226" spans="1:11" ht="15" customHeight="1" x14ac:dyDescent="0.2">
      <c r="A226" s="64">
        <v>221</v>
      </c>
      <c r="B226" s="48" t="s">
        <v>951</v>
      </c>
      <c r="C226" s="89">
        <v>5.1958000000000002</v>
      </c>
      <c r="D226" s="89">
        <v>5.6541000000000006</v>
      </c>
      <c r="E226" s="89">
        <v>1.419</v>
      </c>
      <c r="G226" s="102"/>
      <c r="H226" s="102"/>
      <c r="I226" s="102"/>
      <c r="K226" s="110"/>
    </row>
    <row r="227" spans="1:11" ht="15" customHeight="1" x14ac:dyDescent="0.2">
      <c r="A227" s="64">
        <v>222</v>
      </c>
      <c r="B227" s="48" t="s">
        <v>979</v>
      </c>
      <c r="C227" s="89">
        <v>4.9755000000000003</v>
      </c>
      <c r="D227" s="89">
        <v>5.4143999999999997</v>
      </c>
      <c r="E227" s="89">
        <v>1.419</v>
      </c>
      <c r="G227" s="102"/>
      <c r="H227" s="102"/>
      <c r="I227" s="102"/>
      <c r="K227" s="110"/>
    </row>
    <row r="228" spans="1:11" ht="15" customHeight="1" x14ac:dyDescent="0.2">
      <c r="A228" s="63">
        <v>223</v>
      </c>
      <c r="B228" s="48" t="s">
        <v>770</v>
      </c>
      <c r="C228" s="89">
        <v>12.5924</v>
      </c>
      <c r="D228" s="89">
        <v>13.7027</v>
      </c>
      <c r="E228" s="89">
        <v>1.4179999999999999</v>
      </c>
      <c r="G228" s="102"/>
      <c r="H228" s="102"/>
      <c r="I228" s="102"/>
      <c r="K228" s="110"/>
    </row>
    <row r="229" spans="1:11" ht="15" customHeight="1" x14ac:dyDescent="0.2">
      <c r="A229" s="64">
        <v>224</v>
      </c>
      <c r="B229" s="48" t="s">
        <v>994</v>
      </c>
      <c r="C229" s="89">
        <v>15.754200000000001</v>
      </c>
      <c r="D229" s="89">
        <v>17.1265</v>
      </c>
      <c r="E229" s="89">
        <v>1.4019999999999999</v>
      </c>
      <c r="G229" s="102"/>
      <c r="H229" s="102"/>
      <c r="I229" s="102"/>
      <c r="K229" s="110"/>
    </row>
    <row r="230" spans="1:11" ht="15" customHeight="1" x14ac:dyDescent="0.2">
      <c r="A230" s="64">
        <v>225</v>
      </c>
      <c r="B230" s="48" t="s">
        <v>1011</v>
      </c>
      <c r="C230" s="89">
        <v>56.992400000000004</v>
      </c>
      <c r="D230" s="89">
        <v>61.956000000000003</v>
      </c>
      <c r="E230" s="89">
        <v>1.401</v>
      </c>
      <c r="G230" s="102"/>
      <c r="H230" s="102"/>
      <c r="I230" s="102"/>
      <c r="K230" s="110"/>
    </row>
    <row r="231" spans="1:11" ht="15" customHeight="1" x14ac:dyDescent="0.2">
      <c r="A231" s="63">
        <v>226</v>
      </c>
      <c r="B231" s="48" t="s">
        <v>1119</v>
      </c>
      <c r="C231" s="89">
        <v>5.2741999999999996</v>
      </c>
      <c r="D231" s="89">
        <v>5.7328000000000001</v>
      </c>
      <c r="E231" s="89">
        <v>1.4</v>
      </c>
      <c r="G231" s="102"/>
      <c r="H231" s="102"/>
      <c r="I231" s="102"/>
      <c r="K231" s="110"/>
    </row>
    <row r="232" spans="1:11" ht="15" customHeight="1" x14ac:dyDescent="0.2">
      <c r="A232" s="64">
        <v>227</v>
      </c>
      <c r="B232" s="48" t="s">
        <v>905</v>
      </c>
      <c r="C232" s="89">
        <v>26.957599999999999</v>
      </c>
      <c r="D232" s="89">
        <v>29.2989</v>
      </c>
      <c r="E232" s="89">
        <v>1.3979999999999999</v>
      </c>
      <c r="G232" s="102"/>
      <c r="H232" s="102"/>
      <c r="I232" s="102"/>
      <c r="K232" s="110"/>
    </row>
    <row r="233" spans="1:11" ht="15" customHeight="1" x14ac:dyDescent="0.2">
      <c r="A233" s="64">
        <v>228</v>
      </c>
      <c r="B233" s="48" t="s">
        <v>1006</v>
      </c>
      <c r="C233" s="89">
        <v>3.1825999999999999</v>
      </c>
      <c r="D233" s="89">
        <v>3.4588000000000001</v>
      </c>
      <c r="E233" s="89">
        <v>1.397</v>
      </c>
      <c r="G233" s="102"/>
      <c r="H233" s="102"/>
      <c r="I233" s="102"/>
      <c r="K233" s="110"/>
    </row>
    <row r="234" spans="1:11" ht="15" customHeight="1" x14ac:dyDescent="0.2">
      <c r="A234" s="63">
        <v>229</v>
      </c>
      <c r="B234" s="48" t="s">
        <v>1057</v>
      </c>
      <c r="C234" s="89">
        <v>9.5262000000000011</v>
      </c>
      <c r="D234" s="89">
        <v>10.351100000000001</v>
      </c>
      <c r="E234" s="89">
        <v>1.3939999999999999</v>
      </c>
      <c r="G234" s="102"/>
      <c r="H234" s="102"/>
      <c r="I234" s="102"/>
      <c r="K234" s="110"/>
    </row>
    <row r="235" spans="1:11" ht="15" customHeight="1" x14ac:dyDescent="0.2">
      <c r="A235" s="64">
        <v>230</v>
      </c>
      <c r="B235" s="48" t="s">
        <v>999</v>
      </c>
      <c r="C235" s="89">
        <v>4.7788000000000004</v>
      </c>
      <c r="D235" s="89">
        <v>5.1906000000000008</v>
      </c>
      <c r="E235" s="89">
        <v>1.387</v>
      </c>
      <c r="G235" s="102"/>
      <c r="H235" s="102"/>
      <c r="I235" s="102"/>
      <c r="K235" s="110"/>
    </row>
    <row r="236" spans="1:11" ht="15" customHeight="1" x14ac:dyDescent="0.2">
      <c r="A236" s="64">
        <v>231</v>
      </c>
      <c r="B236" s="48" t="s">
        <v>984</v>
      </c>
      <c r="C236" s="89">
        <v>7.9731000000000005</v>
      </c>
      <c r="D236" s="89">
        <v>8.6588999999999992</v>
      </c>
      <c r="E236" s="89">
        <v>1.385</v>
      </c>
      <c r="G236" s="102"/>
      <c r="H236" s="102"/>
      <c r="I236" s="102"/>
      <c r="K236" s="110"/>
    </row>
    <row r="237" spans="1:11" ht="15" customHeight="1" x14ac:dyDescent="0.2">
      <c r="A237" s="63">
        <v>232</v>
      </c>
      <c r="B237" s="48" t="s">
        <v>1017</v>
      </c>
      <c r="C237" s="89">
        <v>7.4736000000000002</v>
      </c>
      <c r="D237" s="89">
        <v>8.1143999999999998</v>
      </c>
      <c r="E237" s="89">
        <v>1.381</v>
      </c>
      <c r="G237" s="102"/>
      <c r="H237" s="102"/>
      <c r="I237" s="102"/>
      <c r="K237" s="110"/>
    </row>
    <row r="238" spans="1:11" ht="15" customHeight="1" x14ac:dyDescent="0.2">
      <c r="A238" s="64">
        <v>233</v>
      </c>
      <c r="B238" s="48" t="s">
        <v>931</v>
      </c>
      <c r="C238" s="89">
        <v>6.6612</v>
      </c>
      <c r="D238" s="89">
        <v>7.2321999999999997</v>
      </c>
      <c r="E238" s="89">
        <v>1.38</v>
      </c>
      <c r="G238" s="102"/>
      <c r="H238" s="102"/>
      <c r="I238" s="102"/>
      <c r="K238" s="110"/>
    </row>
    <row r="239" spans="1:11" ht="15" customHeight="1" x14ac:dyDescent="0.2">
      <c r="A239" s="64">
        <v>234</v>
      </c>
      <c r="B239" s="48" t="s">
        <v>1073</v>
      </c>
      <c r="C239" s="89">
        <v>35.917199999999994</v>
      </c>
      <c r="D239" s="89">
        <v>38.985399999999998</v>
      </c>
      <c r="E239" s="89">
        <v>1.3759999999999999</v>
      </c>
      <c r="G239" s="102"/>
      <c r="H239" s="102"/>
      <c r="I239" s="102"/>
      <c r="K239" s="110"/>
    </row>
    <row r="240" spans="1:11" ht="15" customHeight="1" x14ac:dyDescent="0.2">
      <c r="A240" s="63">
        <v>235</v>
      </c>
      <c r="B240" s="48" t="s">
        <v>910</v>
      </c>
      <c r="C240" s="89">
        <v>9.2922999999999991</v>
      </c>
      <c r="D240" s="89">
        <v>10.0854</v>
      </c>
      <c r="E240" s="89">
        <v>1.3740000000000001</v>
      </c>
      <c r="G240" s="102"/>
      <c r="H240" s="102"/>
      <c r="I240" s="102"/>
      <c r="K240" s="110"/>
    </row>
    <row r="241" spans="1:11" ht="15" customHeight="1" x14ac:dyDescent="0.2">
      <c r="A241" s="64">
        <v>236</v>
      </c>
      <c r="B241" s="48" t="s">
        <v>892</v>
      </c>
      <c r="C241" s="89">
        <v>16.408900000000003</v>
      </c>
      <c r="D241" s="89">
        <v>17.801599999999997</v>
      </c>
      <c r="E241" s="89">
        <v>1.367</v>
      </c>
      <c r="G241" s="102"/>
      <c r="H241" s="102"/>
      <c r="I241" s="102"/>
      <c r="K241" s="110"/>
    </row>
    <row r="242" spans="1:11" ht="15" customHeight="1" x14ac:dyDescent="0.2">
      <c r="A242" s="64">
        <v>237</v>
      </c>
      <c r="B242" s="48" t="s">
        <v>817</v>
      </c>
      <c r="C242" s="89">
        <v>11.030299999999999</v>
      </c>
      <c r="D242" s="89">
        <v>11.966100000000001</v>
      </c>
      <c r="E242" s="89">
        <v>1.3660000000000001</v>
      </c>
      <c r="G242" s="102"/>
      <c r="H242" s="102"/>
      <c r="I242" s="102"/>
      <c r="K242" s="110"/>
    </row>
    <row r="243" spans="1:11" ht="15" customHeight="1" x14ac:dyDescent="0.2">
      <c r="A243" s="63">
        <v>238</v>
      </c>
      <c r="B243" s="48" t="s">
        <v>787</v>
      </c>
      <c r="C243" s="89">
        <v>149.7405</v>
      </c>
      <c r="D243" s="89">
        <v>162.41210000000001</v>
      </c>
      <c r="E243" s="89">
        <v>1.363</v>
      </c>
      <c r="G243" s="102"/>
      <c r="H243" s="102"/>
      <c r="I243" s="102"/>
      <c r="K243" s="110"/>
    </row>
    <row r="244" spans="1:11" ht="15" customHeight="1" x14ac:dyDescent="0.2">
      <c r="A244" s="64">
        <v>239</v>
      </c>
      <c r="B244" s="48" t="s">
        <v>944</v>
      </c>
      <c r="C244" s="89">
        <v>5.9585999999999997</v>
      </c>
      <c r="D244" s="89">
        <v>6.4619999999999997</v>
      </c>
      <c r="E244" s="89">
        <v>1.361</v>
      </c>
      <c r="G244" s="102"/>
      <c r="H244" s="102"/>
      <c r="I244" s="102"/>
      <c r="K244" s="110"/>
    </row>
    <row r="245" spans="1:11" ht="15" customHeight="1" x14ac:dyDescent="0.2">
      <c r="A245" s="64">
        <v>240</v>
      </c>
      <c r="B245" s="48" t="s">
        <v>1075</v>
      </c>
      <c r="C245" s="89">
        <v>4.1956999999999995</v>
      </c>
      <c r="D245" s="89">
        <v>4.55</v>
      </c>
      <c r="E245" s="89">
        <v>1.36</v>
      </c>
      <c r="G245" s="102"/>
      <c r="H245" s="102"/>
      <c r="I245" s="102"/>
      <c r="K245" s="110"/>
    </row>
    <row r="246" spans="1:11" ht="15" customHeight="1" x14ac:dyDescent="0.2">
      <c r="A246" s="63">
        <v>241</v>
      </c>
      <c r="B246" s="48" t="s">
        <v>1097</v>
      </c>
      <c r="C246" s="89">
        <v>7.1636999999999995</v>
      </c>
      <c r="D246" s="89">
        <v>7.7678000000000003</v>
      </c>
      <c r="E246" s="89">
        <v>1.359</v>
      </c>
      <c r="G246" s="102"/>
      <c r="H246" s="102"/>
      <c r="I246" s="102"/>
      <c r="K246" s="110"/>
    </row>
    <row r="247" spans="1:11" ht="15" customHeight="1" x14ac:dyDescent="0.2">
      <c r="A247" s="64">
        <v>242</v>
      </c>
      <c r="B247" s="48" t="s">
        <v>1185</v>
      </c>
      <c r="C247" s="89">
        <v>3.6385000000000001</v>
      </c>
      <c r="D247" s="89">
        <v>3.9443000000000001</v>
      </c>
      <c r="E247" s="89">
        <v>1.3540000000000001</v>
      </c>
      <c r="G247" s="102"/>
      <c r="H247" s="102"/>
      <c r="I247" s="102"/>
      <c r="K247" s="110"/>
    </row>
    <row r="248" spans="1:11" ht="15" customHeight="1" x14ac:dyDescent="0.2">
      <c r="A248" s="64">
        <v>243</v>
      </c>
      <c r="B248" s="48" t="s">
        <v>1161</v>
      </c>
      <c r="C248" s="89">
        <v>12.568</v>
      </c>
      <c r="D248" s="89">
        <v>13.6182</v>
      </c>
      <c r="E248" s="89">
        <v>1.3460000000000001</v>
      </c>
      <c r="G248" s="102"/>
      <c r="H248" s="102"/>
      <c r="I248" s="102"/>
      <c r="K248" s="110"/>
    </row>
    <row r="249" spans="1:11" ht="15" customHeight="1" x14ac:dyDescent="0.2">
      <c r="A249" s="63">
        <v>244</v>
      </c>
      <c r="B249" s="48" t="s">
        <v>790</v>
      </c>
      <c r="C249" s="89">
        <v>68.814700000000002</v>
      </c>
      <c r="D249" s="89">
        <v>74.517499999999998</v>
      </c>
      <c r="E249" s="89">
        <v>1.3360000000000001</v>
      </c>
      <c r="G249" s="102"/>
      <c r="H249" s="102"/>
      <c r="I249" s="102"/>
      <c r="K249" s="110"/>
    </row>
    <row r="250" spans="1:11" ht="15" customHeight="1" x14ac:dyDescent="0.2">
      <c r="A250" s="64">
        <v>245</v>
      </c>
      <c r="B250" s="48" t="s">
        <v>1096</v>
      </c>
      <c r="C250" s="89">
        <v>16.006599999999999</v>
      </c>
      <c r="D250" s="89">
        <v>17.332599999999999</v>
      </c>
      <c r="E250" s="89">
        <v>1.335</v>
      </c>
      <c r="G250" s="102"/>
      <c r="H250" s="102"/>
      <c r="I250" s="102"/>
      <c r="K250" s="110"/>
    </row>
    <row r="251" spans="1:11" ht="15" customHeight="1" x14ac:dyDescent="0.2">
      <c r="A251" s="64">
        <v>246</v>
      </c>
      <c r="B251" s="48" t="s">
        <v>798</v>
      </c>
      <c r="C251" s="89">
        <v>76.746100000000013</v>
      </c>
      <c r="D251" s="89">
        <v>83.0976</v>
      </c>
      <c r="E251" s="89">
        <v>1.3340000000000001</v>
      </c>
      <c r="G251" s="102"/>
      <c r="H251" s="102"/>
      <c r="I251" s="102"/>
      <c r="K251" s="110"/>
    </row>
    <row r="252" spans="1:11" ht="15" customHeight="1" x14ac:dyDescent="0.2">
      <c r="A252" s="63">
        <v>247</v>
      </c>
      <c r="B252" s="48" t="s">
        <v>1067</v>
      </c>
      <c r="C252" s="89">
        <v>4.7266000000000004</v>
      </c>
      <c r="D252" s="89">
        <v>5.1161000000000003</v>
      </c>
      <c r="E252" s="89">
        <v>1.329</v>
      </c>
      <c r="G252" s="102"/>
      <c r="H252" s="102"/>
      <c r="I252" s="102"/>
      <c r="K252" s="110"/>
    </row>
    <row r="253" spans="1:11" ht="15" customHeight="1" x14ac:dyDescent="0.2">
      <c r="A253" s="64">
        <v>248</v>
      </c>
      <c r="B253" s="48" t="s">
        <v>1070</v>
      </c>
      <c r="C253" s="89">
        <v>27.232700000000001</v>
      </c>
      <c r="D253" s="89">
        <v>29.4483</v>
      </c>
      <c r="E253" s="89">
        <v>1.3120000000000001</v>
      </c>
      <c r="G253" s="102"/>
      <c r="H253" s="102"/>
      <c r="I253" s="102"/>
      <c r="K253" s="110"/>
    </row>
    <row r="254" spans="1:11" ht="15" customHeight="1" x14ac:dyDescent="0.2">
      <c r="A254" s="64">
        <v>249</v>
      </c>
      <c r="B254" s="48" t="s">
        <v>1046</v>
      </c>
      <c r="C254" s="89">
        <v>4.8307000000000002</v>
      </c>
      <c r="D254" s="89">
        <v>5.2229999999999999</v>
      </c>
      <c r="E254" s="89">
        <v>1.31</v>
      </c>
      <c r="G254" s="102"/>
      <c r="H254" s="102"/>
      <c r="I254" s="102"/>
      <c r="K254" s="110"/>
    </row>
    <row r="255" spans="1:11" ht="15" customHeight="1" x14ac:dyDescent="0.2">
      <c r="A255" s="63">
        <v>250</v>
      </c>
      <c r="B255" s="48" t="s">
        <v>992</v>
      </c>
      <c r="C255" s="89">
        <v>5.0206</v>
      </c>
      <c r="D255" s="89">
        <v>5.4264999999999999</v>
      </c>
      <c r="E255" s="89">
        <v>1.304</v>
      </c>
      <c r="G255" s="102"/>
      <c r="H255" s="102"/>
      <c r="I255" s="102"/>
      <c r="K255" s="110"/>
    </row>
    <row r="256" spans="1:11" ht="15" customHeight="1" x14ac:dyDescent="0.2">
      <c r="A256" s="64">
        <v>251</v>
      </c>
      <c r="B256" s="48" t="s">
        <v>997</v>
      </c>
      <c r="C256" s="89">
        <v>8.0808999999999997</v>
      </c>
      <c r="D256" s="89">
        <v>8.7325999999999997</v>
      </c>
      <c r="E256" s="89">
        <v>1.3009999999999999</v>
      </c>
      <c r="G256" s="102"/>
      <c r="H256" s="102"/>
      <c r="I256" s="102"/>
      <c r="K256" s="110"/>
    </row>
    <row r="257" spans="1:11" ht="15" customHeight="1" x14ac:dyDescent="0.2">
      <c r="A257" s="64">
        <v>252</v>
      </c>
      <c r="B257" s="48" t="s">
        <v>922</v>
      </c>
      <c r="C257" s="89">
        <v>24.7653</v>
      </c>
      <c r="D257" s="89">
        <v>26.7608</v>
      </c>
      <c r="E257" s="89">
        <v>1.3</v>
      </c>
      <c r="G257" s="102"/>
      <c r="H257" s="102"/>
      <c r="I257" s="102"/>
      <c r="K257" s="110"/>
    </row>
    <row r="258" spans="1:11" ht="15" customHeight="1" x14ac:dyDescent="0.2">
      <c r="A258" s="63">
        <v>253</v>
      </c>
      <c r="B258" s="48" t="s">
        <v>1203</v>
      </c>
      <c r="C258" s="89">
        <v>5.4204999999999997</v>
      </c>
      <c r="D258" s="89">
        <v>5.8561000000000005</v>
      </c>
      <c r="E258" s="89">
        <v>1.2969999999999999</v>
      </c>
      <c r="G258" s="102"/>
      <c r="H258" s="102"/>
      <c r="I258" s="102"/>
      <c r="K258" s="110"/>
    </row>
    <row r="259" spans="1:11" ht="15" customHeight="1" x14ac:dyDescent="0.2">
      <c r="A259" s="64">
        <v>254</v>
      </c>
      <c r="B259" s="48" t="s">
        <v>950</v>
      </c>
      <c r="C259" s="89">
        <v>16.489699999999999</v>
      </c>
      <c r="D259" s="89">
        <v>17.8127</v>
      </c>
      <c r="E259" s="89">
        <v>1.2949999999999999</v>
      </c>
      <c r="G259" s="102"/>
      <c r="H259" s="102"/>
      <c r="I259" s="102"/>
      <c r="K259" s="110"/>
    </row>
    <row r="260" spans="1:11" ht="15" customHeight="1" x14ac:dyDescent="0.2">
      <c r="A260" s="64">
        <v>255</v>
      </c>
      <c r="B260" s="48" t="s">
        <v>929</v>
      </c>
      <c r="C260" s="89">
        <v>6.9996</v>
      </c>
      <c r="D260" s="89">
        <v>7.5605000000000002</v>
      </c>
      <c r="E260" s="89">
        <v>1.2929999999999999</v>
      </c>
      <c r="G260" s="102"/>
      <c r="H260" s="102"/>
      <c r="I260" s="102"/>
      <c r="K260" s="110"/>
    </row>
    <row r="261" spans="1:11" ht="15" customHeight="1" x14ac:dyDescent="0.2">
      <c r="A261" s="63">
        <v>256</v>
      </c>
      <c r="B261" s="48" t="s">
        <v>1013</v>
      </c>
      <c r="C261" s="89">
        <v>3.1960000000000002</v>
      </c>
      <c r="D261" s="89">
        <v>3.452</v>
      </c>
      <c r="E261" s="89">
        <v>1.2929999999999999</v>
      </c>
      <c r="G261" s="102"/>
      <c r="H261" s="102"/>
      <c r="I261" s="102"/>
      <c r="K261" s="110"/>
    </row>
    <row r="262" spans="1:11" ht="15" customHeight="1" x14ac:dyDescent="0.2">
      <c r="A262" s="64">
        <v>257</v>
      </c>
      <c r="B262" s="48" t="s">
        <v>1041</v>
      </c>
      <c r="C262" s="89">
        <v>7.6832000000000003</v>
      </c>
      <c r="D262" s="89">
        <v>8.2972999999999999</v>
      </c>
      <c r="E262" s="89">
        <v>1.29</v>
      </c>
      <c r="G262" s="102"/>
      <c r="H262" s="102"/>
      <c r="I262" s="102"/>
      <c r="K262" s="110"/>
    </row>
    <row r="263" spans="1:11" ht="15" customHeight="1" x14ac:dyDescent="0.2">
      <c r="A263" s="64">
        <v>258</v>
      </c>
      <c r="B263" s="48" t="s">
        <v>1137</v>
      </c>
      <c r="C263" s="89">
        <v>7.3831999999999995</v>
      </c>
      <c r="D263" s="89">
        <v>7.9711000000000007</v>
      </c>
      <c r="E263" s="89">
        <v>1.2849999999999999</v>
      </c>
      <c r="G263" s="102"/>
      <c r="H263" s="102"/>
      <c r="I263" s="102"/>
      <c r="K263" s="110"/>
    </row>
    <row r="264" spans="1:11" ht="15" customHeight="1" x14ac:dyDescent="0.2">
      <c r="A264" s="63">
        <v>259</v>
      </c>
      <c r="B264" s="48" t="s">
        <v>1128</v>
      </c>
      <c r="C264" s="89">
        <v>142.0478</v>
      </c>
      <c r="D264" s="89">
        <v>153.3193</v>
      </c>
      <c r="E264" s="89">
        <v>1.2809999999999999</v>
      </c>
      <c r="G264" s="102"/>
      <c r="H264" s="102"/>
      <c r="I264" s="102"/>
      <c r="K264" s="110"/>
    </row>
    <row r="265" spans="1:11" ht="15" customHeight="1" x14ac:dyDescent="0.2">
      <c r="A265" s="64">
        <v>260</v>
      </c>
      <c r="B265" s="48" t="s">
        <v>1095</v>
      </c>
      <c r="C265" s="89">
        <v>4.7576999999999998</v>
      </c>
      <c r="D265" s="89">
        <v>5.1348000000000003</v>
      </c>
      <c r="E265" s="89">
        <v>1.2789999999999999</v>
      </c>
      <c r="G265" s="102"/>
      <c r="H265" s="102"/>
      <c r="I265" s="102"/>
      <c r="K265" s="110"/>
    </row>
    <row r="266" spans="1:11" ht="15" customHeight="1" x14ac:dyDescent="0.2">
      <c r="A266" s="64">
        <v>261</v>
      </c>
      <c r="B266" s="48" t="s">
        <v>1165</v>
      </c>
      <c r="C266" s="89">
        <v>17.248699999999999</v>
      </c>
      <c r="D266" s="89">
        <v>18.6129</v>
      </c>
      <c r="E266" s="89">
        <v>1.2769999999999999</v>
      </c>
      <c r="G266" s="102"/>
      <c r="H266" s="102"/>
      <c r="I266" s="102"/>
      <c r="K266" s="110"/>
    </row>
    <row r="267" spans="1:11" ht="15" customHeight="1" x14ac:dyDescent="0.2">
      <c r="A267" s="63">
        <v>262</v>
      </c>
      <c r="B267" s="48" t="s">
        <v>1055</v>
      </c>
      <c r="C267" s="89">
        <v>3.9598</v>
      </c>
      <c r="D267" s="89">
        <v>4.2706999999999997</v>
      </c>
      <c r="E267" s="89">
        <v>1.268</v>
      </c>
      <c r="G267" s="102"/>
      <c r="H267" s="102"/>
      <c r="I267" s="102"/>
      <c r="K267" s="110"/>
    </row>
    <row r="268" spans="1:11" ht="15" customHeight="1" x14ac:dyDescent="0.2">
      <c r="A268" s="64">
        <v>263</v>
      </c>
      <c r="B268" s="48" t="s">
        <v>1106</v>
      </c>
      <c r="C268" s="89">
        <v>42.686800000000005</v>
      </c>
      <c r="D268" s="89">
        <v>46.036099999999998</v>
      </c>
      <c r="E268" s="89">
        <v>1.2669999999999999</v>
      </c>
      <c r="G268" s="102"/>
      <c r="H268" s="102"/>
      <c r="I268" s="102"/>
      <c r="K268" s="110"/>
    </row>
    <row r="269" spans="1:11" ht="15" customHeight="1" x14ac:dyDescent="0.2">
      <c r="A269" s="64">
        <v>264</v>
      </c>
      <c r="B269" s="48" t="s">
        <v>918</v>
      </c>
      <c r="C269" s="89">
        <v>10.6837</v>
      </c>
      <c r="D269" s="89">
        <v>11.520100000000001</v>
      </c>
      <c r="E269" s="89">
        <v>1.264</v>
      </c>
      <c r="G269" s="102"/>
      <c r="H269" s="102"/>
      <c r="I269" s="102"/>
      <c r="K269" s="110"/>
    </row>
    <row r="270" spans="1:11" ht="15" customHeight="1" x14ac:dyDescent="0.2">
      <c r="A270" s="63">
        <v>265</v>
      </c>
      <c r="B270" s="48" t="s">
        <v>932</v>
      </c>
      <c r="C270" s="89">
        <v>11.504</v>
      </c>
      <c r="D270" s="89">
        <v>12.404500000000001</v>
      </c>
      <c r="E270" s="89">
        <v>1.264</v>
      </c>
      <c r="G270" s="102"/>
      <c r="H270" s="102"/>
      <c r="I270" s="102"/>
      <c r="K270" s="110"/>
    </row>
    <row r="271" spans="1:11" ht="15" customHeight="1" x14ac:dyDescent="0.2">
      <c r="A271" s="64">
        <v>266</v>
      </c>
      <c r="B271" s="48" t="s">
        <v>1049</v>
      </c>
      <c r="C271" s="89">
        <v>15.8461</v>
      </c>
      <c r="D271" s="89">
        <v>17.082599999999999</v>
      </c>
      <c r="E271" s="89">
        <v>1.26</v>
      </c>
      <c r="G271" s="102"/>
      <c r="H271" s="102"/>
      <c r="I271" s="102"/>
      <c r="K271" s="110"/>
    </row>
    <row r="272" spans="1:11" ht="15" customHeight="1" x14ac:dyDescent="0.2">
      <c r="A272" s="64">
        <v>267</v>
      </c>
      <c r="B272" s="48" t="s">
        <v>891</v>
      </c>
      <c r="C272" s="89">
        <v>632.1463</v>
      </c>
      <c r="D272" s="89">
        <v>681.41859999999997</v>
      </c>
      <c r="E272" s="89">
        <v>1.2589999999999999</v>
      </c>
      <c r="G272" s="102"/>
      <c r="H272" s="102"/>
      <c r="I272" s="102"/>
      <c r="K272" s="110"/>
    </row>
    <row r="273" spans="1:11" ht="15" customHeight="1" x14ac:dyDescent="0.2">
      <c r="A273" s="63">
        <v>268</v>
      </c>
      <c r="B273" s="48" t="s">
        <v>781</v>
      </c>
      <c r="C273" s="89">
        <v>18.384900000000002</v>
      </c>
      <c r="D273" s="89">
        <v>19.8157</v>
      </c>
      <c r="E273" s="89">
        <v>1.2569999999999999</v>
      </c>
      <c r="G273" s="102"/>
      <c r="H273" s="102"/>
      <c r="I273" s="102"/>
      <c r="K273" s="110"/>
    </row>
    <row r="274" spans="1:11" ht="15" customHeight="1" x14ac:dyDescent="0.2">
      <c r="A274" s="64">
        <v>269</v>
      </c>
      <c r="B274" s="48" t="s">
        <v>1023</v>
      </c>
      <c r="C274" s="89">
        <v>85.245699999999999</v>
      </c>
      <c r="D274" s="89">
        <v>91.880899999999997</v>
      </c>
      <c r="E274" s="89">
        <v>1.2569999999999999</v>
      </c>
      <c r="G274" s="102"/>
      <c r="H274" s="102"/>
      <c r="I274" s="102"/>
      <c r="K274" s="110"/>
    </row>
    <row r="275" spans="1:11" ht="15" customHeight="1" x14ac:dyDescent="0.2">
      <c r="A275" s="64">
        <v>270</v>
      </c>
      <c r="B275" s="48" t="s">
        <v>1037</v>
      </c>
      <c r="C275" s="89">
        <v>5.8609999999999998</v>
      </c>
      <c r="D275" s="89">
        <v>6.3150000000000004</v>
      </c>
      <c r="E275" s="89">
        <v>1.2509999999999999</v>
      </c>
      <c r="G275" s="102"/>
      <c r="H275" s="102"/>
      <c r="I275" s="102"/>
      <c r="K275" s="110"/>
    </row>
    <row r="276" spans="1:11" ht="15" customHeight="1" x14ac:dyDescent="0.2">
      <c r="A276" s="63">
        <v>271</v>
      </c>
      <c r="B276" s="48" t="s">
        <v>1077</v>
      </c>
      <c r="C276" s="89">
        <v>9.1253999999999991</v>
      </c>
      <c r="D276" s="89">
        <v>9.8288999999999991</v>
      </c>
      <c r="E276" s="89">
        <v>1.2450000000000001</v>
      </c>
      <c r="G276" s="102"/>
      <c r="H276" s="102"/>
      <c r="I276" s="102"/>
      <c r="K276" s="110"/>
    </row>
    <row r="277" spans="1:11" ht="15" customHeight="1" x14ac:dyDescent="0.2">
      <c r="A277" s="64">
        <v>272</v>
      </c>
      <c r="B277" s="48" t="s">
        <v>1145</v>
      </c>
      <c r="C277" s="89">
        <v>14.198600000000001</v>
      </c>
      <c r="D277" s="89">
        <v>15.2927</v>
      </c>
      <c r="E277" s="89">
        <v>1.2450000000000001</v>
      </c>
      <c r="G277" s="102"/>
      <c r="H277" s="102"/>
      <c r="I277" s="102"/>
      <c r="K277" s="110"/>
    </row>
    <row r="278" spans="1:11" ht="15" customHeight="1" x14ac:dyDescent="0.2">
      <c r="A278" s="64">
        <v>273</v>
      </c>
      <c r="B278" s="48" t="s">
        <v>1164</v>
      </c>
      <c r="C278" s="89">
        <v>27.025700000000001</v>
      </c>
      <c r="D278" s="89">
        <v>29.087199999999999</v>
      </c>
      <c r="E278" s="89">
        <v>1.2330000000000001</v>
      </c>
      <c r="G278" s="102"/>
      <c r="H278" s="102"/>
      <c r="I278" s="102"/>
      <c r="K278" s="110"/>
    </row>
    <row r="279" spans="1:11" ht="15" customHeight="1" x14ac:dyDescent="0.2">
      <c r="A279" s="63">
        <v>274</v>
      </c>
      <c r="B279" s="48" t="s">
        <v>983</v>
      </c>
      <c r="C279" s="89">
        <v>5.7080000000000002</v>
      </c>
      <c r="D279" s="89">
        <v>6.1432000000000002</v>
      </c>
      <c r="E279" s="89">
        <v>1.232</v>
      </c>
      <c r="G279" s="102"/>
      <c r="H279" s="102"/>
      <c r="I279" s="102"/>
      <c r="K279" s="110"/>
    </row>
    <row r="280" spans="1:11" ht="15" customHeight="1" x14ac:dyDescent="0.2">
      <c r="A280" s="64">
        <v>275</v>
      </c>
      <c r="B280" s="48" t="s">
        <v>1101</v>
      </c>
      <c r="C280" s="89">
        <v>5.7460000000000004</v>
      </c>
      <c r="D280" s="89">
        <v>6.1798000000000002</v>
      </c>
      <c r="E280" s="89">
        <v>1.22</v>
      </c>
      <c r="G280" s="102"/>
      <c r="H280" s="102"/>
      <c r="I280" s="102"/>
      <c r="K280" s="110"/>
    </row>
    <row r="281" spans="1:11" ht="15" customHeight="1" x14ac:dyDescent="0.2">
      <c r="A281" s="64">
        <v>276</v>
      </c>
      <c r="B281" s="48" t="s">
        <v>1125</v>
      </c>
      <c r="C281" s="89">
        <v>17.649699999999999</v>
      </c>
      <c r="D281" s="89">
        <v>18.9727</v>
      </c>
      <c r="E281" s="89">
        <v>1.212</v>
      </c>
      <c r="G281" s="102"/>
      <c r="H281" s="102"/>
      <c r="I281" s="102"/>
      <c r="K281" s="110"/>
    </row>
    <row r="282" spans="1:11" ht="15" customHeight="1" x14ac:dyDescent="0.2">
      <c r="A282" s="63">
        <v>277</v>
      </c>
      <c r="B282" s="48" t="s">
        <v>901</v>
      </c>
      <c r="C282" s="89">
        <v>5.2766999999999999</v>
      </c>
      <c r="D282" s="89">
        <v>5.665</v>
      </c>
      <c r="E282" s="89">
        <v>1.1910000000000001</v>
      </c>
      <c r="G282" s="102"/>
      <c r="H282" s="102"/>
      <c r="I282" s="102"/>
      <c r="K282" s="110"/>
    </row>
    <row r="283" spans="1:11" ht="15" customHeight="1" x14ac:dyDescent="0.2">
      <c r="A283" s="64">
        <v>278</v>
      </c>
      <c r="B283" s="48" t="s">
        <v>933</v>
      </c>
      <c r="C283" s="89">
        <v>3.7582</v>
      </c>
      <c r="D283" s="89">
        <v>4.0321999999999996</v>
      </c>
      <c r="E283" s="89">
        <v>1.18</v>
      </c>
      <c r="G283" s="102"/>
      <c r="H283" s="102"/>
      <c r="I283" s="102"/>
      <c r="K283" s="110"/>
    </row>
    <row r="284" spans="1:11" ht="15" customHeight="1" x14ac:dyDescent="0.2">
      <c r="A284" s="64">
        <v>279</v>
      </c>
      <c r="B284" s="48" t="s">
        <v>803</v>
      </c>
      <c r="C284" s="89">
        <v>6.8558999999999992</v>
      </c>
      <c r="D284" s="89">
        <v>7.3556999999999997</v>
      </c>
      <c r="E284" s="89">
        <v>1.18</v>
      </c>
      <c r="G284" s="102"/>
      <c r="H284" s="102"/>
      <c r="I284" s="102"/>
      <c r="K284" s="110"/>
    </row>
    <row r="285" spans="1:11" ht="15" customHeight="1" x14ac:dyDescent="0.2">
      <c r="A285" s="63">
        <v>280</v>
      </c>
      <c r="B285" s="48" t="s">
        <v>1102</v>
      </c>
      <c r="C285" s="89">
        <v>10.658299999999999</v>
      </c>
      <c r="D285" s="89">
        <v>11.4323</v>
      </c>
      <c r="E285" s="89">
        <v>1.175</v>
      </c>
      <c r="G285" s="102"/>
      <c r="H285" s="102"/>
      <c r="I285" s="102"/>
      <c r="K285" s="110"/>
    </row>
    <row r="286" spans="1:11" ht="15" customHeight="1" x14ac:dyDescent="0.2">
      <c r="A286" s="64">
        <v>281</v>
      </c>
      <c r="B286" s="48" t="s">
        <v>1048</v>
      </c>
      <c r="C286" s="89">
        <v>8.4429999999999996</v>
      </c>
      <c r="D286" s="89">
        <v>9.0543999999999993</v>
      </c>
      <c r="E286" s="89">
        <v>1.1719999999999999</v>
      </c>
      <c r="G286" s="102"/>
      <c r="H286" s="102"/>
      <c r="I286" s="102"/>
      <c r="K286" s="110"/>
    </row>
    <row r="287" spans="1:11" ht="15" customHeight="1" x14ac:dyDescent="0.2">
      <c r="A287" s="64">
        <v>282</v>
      </c>
      <c r="B287" s="48" t="s">
        <v>1132</v>
      </c>
      <c r="C287" s="89">
        <v>29.8324</v>
      </c>
      <c r="D287" s="89">
        <v>31.9879</v>
      </c>
      <c r="E287" s="89">
        <v>1.169</v>
      </c>
      <c r="G287" s="102"/>
      <c r="H287" s="102"/>
      <c r="I287" s="102"/>
      <c r="K287" s="110"/>
    </row>
    <row r="288" spans="1:11" ht="15" customHeight="1" x14ac:dyDescent="0.2">
      <c r="A288" s="63">
        <v>283</v>
      </c>
      <c r="B288" s="48" t="s">
        <v>897</v>
      </c>
      <c r="C288" s="89">
        <v>5.0522</v>
      </c>
      <c r="D288" s="89">
        <v>5.4165000000000001</v>
      </c>
      <c r="E288" s="89">
        <v>1.167</v>
      </c>
      <c r="G288" s="102"/>
      <c r="H288" s="102"/>
      <c r="I288" s="102"/>
      <c r="K288" s="110"/>
    </row>
    <row r="289" spans="1:11" ht="15" customHeight="1" x14ac:dyDescent="0.2">
      <c r="A289" s="64">
        <v>284</v>
      </c>
      <c r="B289" s="48" t="s">
        <v>1148</v>
      </c>
      <c r="C289" s="89">
        <v>14.3568</v>
      </c>
      <c r="D289" s="89">
        <v>15.3909</v>
      </c>
      <c r="E289" s="89">
        <v>1.1659999999999999</v>
      </c>
      <c r="G289" s="102"/>
      <c r="H289" s="102"/>
      <c r="I289" s="102"/>
      <c r="K289" s="110"/>
    </row>
    <row r="290" spans="1:11" ht="15" customHeight="1" x14ac:dyDescent="0.2">
      <c r="A290" s="64">
        <v>285</v>
      </c>
      <c r="B290" s="48" t="s">
        <v>791</v>
      </c>
      <c r="C290" s="89">
        <v>12.7606</v>
      </c>
      <c r="D290" s="89">
        <v>13.677100000000001</v>
      </c>
      <c r="E290" s="89">
        <v>1.163</v>
      </c>
      <c r="G290" s="102"/>
      <c r="H290" s="102"/>
      <c r="I290" s="102"/>
      <c r="K290" s="110"/>
    </row>
    <row r="291" spans="1:11" ht="15" customHeight="1" x14ac:dyDescent="0.2">
      <c r="A291" s="63">
        <v>286</v>
      </c>
      <c r="B291" s="48" t="s">
        <v>1208</v>
      </c>
      <c r="C291" s="89">
        <v>8.8562000000000012</v>
      </c>
      <c r="D291" s="89">
        <v>9.4882999999999988</v>
      </c>
      <c r="E291" s="89">
        <v>1.1559999999999999</v>
      </c>
      <c r="G291" s="102"/>
      <c r="H291" s="102"/>
      <c r="I291" s="102"/>
      <c r="K291" s="110"/>
    </row>
    <row r="292" spans="1:11" ht="15" customHeight="1" x14ac:dyDescent="0.2">
      <c r="A292" s="64">
        <v>287</v>
      </c>
      <c r="B292" s="48" t="s">
        <v>1050</v>
      </c>
      <c r="C292" s="89">
        <v>4.2613000000000003</v>
      </c>
      <c r="D292" s="89">
        <v>4.5646000000000004</v>
      </c>
      <c r="E292" s="89">
        <v>1.153</v>
      </c>
      <c r="G292" s="102"/>
      <c r="H292" s="102"/>
      <c r="I292" s="102"/>
      <c r="K292" s="110"/>
    </row>
    <row r="293" spans="1:11" ht="15" customHeight="1" x14ac:dyDescent="0.2">
      <c r="A293" s="64">
        <v>288</v>
      </c>
      <c r="B293" s="48" t="s">
        <v>1071</v>
      </c>
      <c r="C293" s="89">
        <v>5.6985000000000001</v>
      </c>
      <c r="D293" s="89">
        <v>6.1040000000000001</v>
      </c>
      <c r="E293" s="89">
        <v>1.1519999999999999</v>
      </c>
      <c r="G293" s="102"/>
      <c r="H293" s="102"/>
      <c r="I293" s="102"/>
      <c r="K293" s="110"/>
    </row>
    <row r="294" spans="1:11" ht="15" customHeight="1" x14ac:dyDescent="0.2">
      <c r="A294" s="63">
        <v>289</v>
      </c>
      <c r="B294" s="48" t="s">
        <v>991</v>
      </c>
      <c r="C294" s="89">
        <v>13.936200000000001</v>
      </c>
      <c r="D294" s="89">
        <v>14.9254</v>
      </c>
      <c r="E294" s="89">
        <v>1.149</v>
      </c>
      <c r="G294" s="102"/>
      <c r="H294" s="102"/>
      <c r="I294" s="102"/>
      <c r="K294" s="110"/>
    </row>
    <row r="295" spans="1:11" ht="15" customHeight="1" x14ac:dyDescent="0.2">
      <c r="A295" s="64">
        <v>290</v>
      </c>
      <c r="B295" s="48" t="s">
        <v>774</v>
      </c>
      <c r="C295" s="89">
        <v>41.25</v>
      </c>
      <c r="D295" s="89">
        <v>44.155699999999996</v>
      </c>
      <c r="E295" s="89">
        <v>1.141</v>
      </c>
      <c r="G295" s="102"/>
      <c r="H295" s="102"/>
      <c r="I295" s="102"/>
      <c r="K295" s="110"/>
    </row>
    <row r="296" spans="1:11" ht="15" customHeight="1" x14ac:dyDescent="0.2">
      <c r="A296" s="64">
        <v>291</v>
      </c>
      <c r="B296" s="48" t="s">
        <v>800</v>
      </c>
      <c r="C296" s="89">
        <v>9.1706000000000003</v>
      </c>
      <c r="D296" s="89">
        <v>9.8122999999999987</v>
      </c>
      <c r="E296" s="89">
        <v>1.133</v>
      </c>
      <c r="G296" s="102"/>
      <c r="H296" s="102"/>
      <c r="I296" s="102"/>
      <c r="K296" s="110"/>
    </row>
    <row r="297" spans="1:11" ht="15" customHeight="1" x14ac:dyDescent="0.2">
      <c r="A297" s="63">
        <v>292</v>
      </c>
      <c r="B297" s="48" t="s">
        <v>1090</v>
      </c>
      <c r="C297" s="89">
        <v>96.926199999999994</v>
      </c>
      <c r="D297" s="89">
        <v>103.70339999999999</v>
      </c>
      <c r="E297" s="89">
        <v>1.133</v>
      </c>
      <c r="G297" s="102"/>
      <c r="H297" s="102"/>
      <c r="I297" s="102"/>
      <c r="K297" s="110"/>
    </row>
    <row r="298" spans="1:11" ht="15" customHeight="1" x14ac:dyDescent="0.2">
      <c r="A298" s="64">
        <v>293</v>
      </c>
      <c r="B298" s="48" t="s">
        <v>1166</v>
      </c>
      <c r="C298" s="89">
        <v>21.886500000000002</v>
      </c>
      <c r="D298" s="89">
        <v>23.4133</v>
      </c>
      <c r="E298" s="89">
        <v>1.1299999999999999</v>
      </c>
      <c r="G298" s="102"/>
      <c r="H298" s="102"/>
      <c r="I298" s="102"/>
      <c r="K298" s="110"/>
    </row>
    <row r="299" spans="1:11" ht="15" customHeight="1" x14ac:dyDescent="0.2">
      <c r="A299" s="64">
        <v>294</v>
      </c>
      <c r="B299" s="48" t="s">
        <v>930</v>
      </c>
      <c r="C299" s="89">
        <v>6.6176000000000004</v>
      </c>
      <c r="D299" s="89">
        <v>7.0711000000000004</v>
      </c>
      <c r="E299" s="89">
        <v>1.111</v>
      </c>
      <c r="G299" s="102"/>
      <c r="H299" s="102"/>
      <c r="I299" s="102"/>
      <c r="K299" s="110"/>
    </row>
    <row r="300" spans="1:11" ht="15" customHeight="1" x14ac:dyDescent="0.2">
      <c r="A300" s="63">
        <v>295</v>
      </c>
      <c r="B300" s="48" t="s">
        <v>814</v>
      </c>
      <c r="C300" s="89">
        <v>9.1569000000000003</v>
      </c>
      <c r="D300" s="89">
        <v>9.7847000000000008</v>
      </c>
      <c r="E300" s="89">
        <v>1.111</v>
      </c>
      <c r="G300" s="102"/>
      <c r="H300" s="102"/>
      <c r="I300" s="102"/>
      <c r="K300" s="110"/>
    </row>
    <row r="301" spans="1:11" ht="15" customHeight="1" x14ac:dyDescent="0.2">
      <c r="A301" s="64">
        <v>296</v>
      </c>
      <c r="B301" s="48" t="s">
        <v>959</v>
      </c>
      <c r="C301" s="89">
        <v>129.03749999999999</v>
      </c>
      <c r="D301" s="89">
        <v>137.85479999999998</v>
      </c>
      <c r="E301" s="89">
        <v>1.1080000000000001</v>
      </c>
      <c r="G301" s="102"/>
      <c r="H301" s="102"/>
      <c r="I301" s="102"/>
      <c r="K301" s="110"/>
    </row>
    <row r="302" spans="1:11" ht="15" customHeight="1" x14ac:dyDescent="0.2">
      <c r="A302" s="64">
        <v>297</v>
      </c>
      <c r="B302" s="48" t="s">
        <v>945</v>
      </c>
      <c r="C302" s="89">
        <v>15.9925</v>
      </c>
      <c r="D302" s="89">
        <v>17.081499999999998</v>
      </c>
      <c r="E302" s="89">
        <v>1.1040000000000001</v>
      </c>
      <c r="G302" s="102"/>
      <c r="H302" s="102"/>
      <c r="I302" s="102"/>
      <c r="K302" s="110"/>
    </row>
    <row r="303" spans="1:11" ht="15" customHeight="1" x14ac:dyDescent="0.2">
      <c r="A303" s="63">
        <v>298</v>
      </c>
      <c r="B303" s="48" t="s">
        <v>1036</v>
      </c>
      <c r="C303" s="89">
        <v>4.8194999999999997</v>
      </c>
      <c r="D303" s="89">
        <v>5.1473000000000004</v>
      </c>
      <c r="E303" s="89">
        <v>1.103</v>
      </c>
      <c r="G303" s="102"/>
      <c r="H303" s="102"/>
      <c r="I303" s="102"/>
      <c r="K303" s="110"/>
    </row>
    <row r="304" spans="1:11" ht="15" customHeight="1" x14ac:dyDescent="0.2">
      <c r="A304" s="64">
        <v>299</v>
      </c>
      <c r="B304" s="48" t="s">
        <v>1044</v>
      </c>
      <c r="C304" s="89">
        <v>6.5881999999999996</v>
      </c>
      <c r="D304" s="89">
        <v>7.0327000000000002</v>
      </c>
      <c r="E304" s="89">
        <v>1.0940000000000001</v>
      </c>
      <c r="G304" s="102"/>
      <c r="H304" s="102"/>
      <c r="I304" s="102"/>
      <c r="K304" s="110"/>
    </row>
    <row r="305" spans="1:11" ht="15" customHeight="1" x14ac:dyDescent="0.2">
      <c r="A305" s="64">
        <v>300</v>
      </c>
      <c r="B305" s="48" t="s">
        <v>1016</v>
      </c>
      <c r="C305" s="89">
        <v>37.9788</v>
      </c>
      <c r="D305" s="89">
        <v>40.537699999999994</v>
      </c>
      <c r="E305" s="89">
        <v>1.093</v>
      </c>
      <c r="G305" s="102"/>
      <c r="H305" s="102"/>
      <c r="I305" s="102"/>
      <c r="K305" s="110"/>
    </row>
    <row r="306" spans="1:11" ht="15" customHeight="1" x14ac:dyDescent="0.2">
      <c r="A306" s="63">
        <v>301</v>
      </c>
      <c r="B306" s="48" t="s">
        <v>802</v>
      </c>
      <c r="C306" s="89">
        <v>5.0063999999999993</v>
      </c>
      <c r="D306" s="89">
        <v>5.3416000000000006</v>
      </c>
      <c r="E306" s="89">
        <v>1.0860000000000001</v>
      </c>
      <c r="G306" s="102"/>
      <c r="H306" s="102"/>
      <c r="I306" s="102"/>
      <c r="K306" s="110"/>
    </row>
    <row r="307" spans="1:11" ht="15" customHeight="1" x14ac:dyDescent="0.2">
      <c r="A307" s="64">
        <v>302</v>
      </c>
      <c r="B307" s="48" t="s">
        <v>1069</v>
      </c>
      <c r="C307" s="89">
        <v>3.8959999999999999</v>
      </c>
      <c r="D307" s="89">
        <v>4.1566999999999998</v>
      </c>
      <c r="E307" s="89">
        <v>1.085</v>
      </c>
      <c r="G307" s="102"/>
      <c r="H307" s="102"/>
      <c r="I307" s="102"/>
      <c r="K307" s="110"/>
    </row>
    <row r="308" spans="1:11" ht="15" customHeight="1" x14ac:dyDescent="0.2">
      <c r="A308" s="64">
        <v>303</v>
      </c>
      <c r="B308" s="48" t="s">
        <v>920</v>
      </c>
      <c r="C308" s="89">
        <v>5.6233000000000004</v>
      </c>
      <c r="D308" s="89">
        <v>5.9973000000000001</v>
      </c>
      <c r="E308" s="89">
        <v>1.079</v>
      </c>
      <c r="G308" s="102"/>
      <c r="H308" s="102"/>
      <c r="I308" s="102"/>
      <c r="K308" s="110"/>
    </row>
    <row r="309" spans="1:11" ht="15" customHeight="1" x14ac:dyDescent="0.2">
      <c r="A309" s="63">
        <v>304</v>
      </c>
      <c r="B309" s="48" t="s">
        <v>907</v>
      </c>
      <c r="C309" s="89">
        <v>3.6419000000000001</v>
      </c>
      <c r="D309" s="89">
        <v>3.8829000000000002</v>
      </c>
      <c r="E309" s="89">
        <v>1.0740000000000001</v>
      </c>
      <c r="G309" s="102"/>
      <c r="H309" s="102"/>
      <c r="I309" s="102"/>
      <c r="K309" s="110"/>
    </row>
    <row r="310" spans="1:11" ht="15" customHeight="1" x14ac:dyDescent="0.2">
      <c r="A310" s="64">
        <v>305</v>
      </c>
      <c r="B310" s="48" t="s">
        <v>1205</v>
      </c>
      <c r="C310" s="89">
        <v>11.004799999999999</v>
      </c>
      <c r="D310" s="89">
        <v>11.732899999999999</v>
      </c>
      <c r="E310" s="89">
        <v>1.0740000000000001</v>
      </c>
      <c r="G310" s="102"/>
      <c r="H310" s="102"/>
      <c r="I310" s="102"/>
      <c r="K310" s="110"/>
    </row>
    <row r="311" spans="1:11" ht="15" customHeight="1" x14ac:dyDescent="0.2">
      <c r="A311" s="64">
        <v>306</v>
      </c>
      <c r="B311" s="48" t="s">
        <v>899</v>
      </c>
      <c r="C311" s="89">
        <v>51.854399999999998</v>
      </c>
      <c r="D311" s="89">
        <v>55.277999999999999</v>
      </c>
      <c r="E311" s="89">
        <v>1.071</v>
      </c>
      <c r="G311" s="102"/>
      <c r="H311" s="102"/>
      <c r="I311" s="102"/>
      <c r="K311" s="110"/>
    </row>
    <row r="312" spans="1:11" ht="15" customHeight="1" x14ac:dyDescent="0.2">
      <c r="A312" s="63">
        <v>307</v>
      </c>
      <c r="B312" s="48" t="s">
        <v>1170</v>
      </c>
      <c r="C312" s="89">
        <v>4.0318000000000005</v>
      </c>
      <c r="D312" s="89">
        <v>4.2968999999999999</v>
      </c>
      <c r="E312" s="89">
        <v>1.0669999999999999</v>
      </c>
      <c r="G312" s="102"/>
      <c r="H312" s="102"/>
      <c r="I312" s="102"/>
      <c r="K312" s="110"/>
    </row>
    <row r="313" spans="1:11" ht="15" customHeight="1" x14ac:dyDescent="0.2">
      <c r="A313" s="64">
        <v>308</v>
      </c>
      <c r="B313" s="48" t="s">
        <v>1025</v>
      </c>
      <c r="C313" s="89">
        <v>13.2187</v>
      </c>
      <c r="D313" s="89">
        <v>14.0801</v>
      </c>
      <c r="E313" s="89">
        <v>1.0580000000000001</v>
      </c>
      <c r="G313" s="102"/>
      <c r="H313" s="102"/>
      <c r="I313" s="102"/>
      <c r="K313" s="110"/>
    </row>
    <row r="314" spans="1:11" ht="15" customHeight="1" x14ac:dyDescent="0.2">
      <c r="A314" s="64">
        <v>309</v>
      </c>
      <c r="B314" s="48" t="s">
        <v>789</v>
      </c>
      <c r="C314" s="89">
        <v>16.779599999999999</v>
      </c>
      <c r="D314" s="89">
        <v>17.864599999999999</v>
      </c>
      <c r="E314" s="89">
        <v>1.05</v>
      </c>
      <c r="G314" s="102"/>
      <c r="H314" s="102"/>
      <c r="I314" s="102"/>
      <c r="K314" s="110"/>
    </row>
    <row r="315" spans="1:11" ht="15" customHeight="1" x14ac:dyDescent="0.2">
      <c r="A315" s="63">
        <v>310</v>
      </c>
      <c r="B315" s="48" t="s">
        <v>1179</v>
      </c>
      <c r="C315" s="89">
        <v>4.1053000000000006</v>
      </c>
      <c r="D315" s="89">
        <v>4.3704000000000001</v>
      </c>
      <c r="E315" s="89">
        <v>1.0489999999999999</v>
      </c>
      <c r="G315" s="102"/>
      <c r="H315" s="102"/>
      <c r="I315" s="102"/>
      <c r="K315" s="110"/>
    </row>
    <row r="316" spans="1:11" ht="15" customHeight="1" x14ac:dyDescent="0.2">
      <c r="A316" s="64">
        <v>311</v>
      </c>
      <c r="B316" s="48" t="s">
        <v>1183</v>
      </c>
      <c r="C316" s="89">
        <v>4.8148999999999997</v>
      </c>
      <c r="D316" s="89">
        <v>5.1234999999999999</v>
      </c>
      <c r="E316" s="89">
        <v>1.0409999999999999</v>
      </c>
      <c r="G316" s="102"/>
      <c r="H316" s="102"/>
      <c r="I316" s="102"/>
      <c r="K316" s="110"/>
    </row>
    <row r="317" spans="1:11" ht="15" customHeight="1" x14ac:dyDescent="0.2">
      <c r="A317" s="64">
        <v>312</v>
      </c>
      <c r="B317" s="48" t="s">
        <v>1123</v>
      </c>
      <c r="C317" s="89">
        <v>3.8489</v>
      </c>
      <c r="D317" s="89">
        <v>4.0948000000000002</v>
      </c>
      <c r="E317" s="89">
        <v>1.038</v>
      </c>
      <c r="G317" s="102"/>
      <c r="H317" s="102"/>
      <c r="I317" s="102"/>
      <c r="K317" s="110"/>
    </row>
    <row r="318" spans="1:11" ht="15" customHeight="1" x14ac:dyDescent="0.2">
      <c r="A318" s="63">
        <v>313</v>
      </c>
      <c r="B318" s="48" t="s">
        <v>947</v>
      </c>
      <c r="C318" s="89">
        <v>4.9776999999999996</v>
      </c>
      <c r="D318" s="89">
        <v>5.2949999999999999</v>
      </c>
      <c r="E318" s="89">
        <v>1.0349999999999999</v>
      </c>
      <c r="G318" s="102"/>
      <c r="H318" s="102"/>
      <c r="I318" s="102"/>
      <c r="K318" s="110"/>
    </row>
    <row r="319" spans="1:11" ht="15" customHeight="1" x14ac:dyDescent="0.2">
      <c r="A319" s="64">
        <v>314</v>
      </c>
      <c r="B319" s="48" t="s">
        <v>952</v>
      </c>
      <c r="C319" s="89">
        <v>11.443200000000001</v>
      </c>
      <c r="D319" s="89">
        <v>12.1714</v>
      </c>
      <c r="E319" s="89">
        <v>1.0329999999999999</v>
      </c>
      <c r="G319" s="102"/>
      <c r="H319" s="102"/>
      <c r="I319" s="102"/>
      <c r="K319" s="110"/>
    </row>
    <row r="320" spans="1:11" ht="15" customHeight="1" x14ac:dyDescent="0.2">
      <c r="A320" s="64">
        <v>315</v>
      </c>
      <c r="B320" s="48" t="s">
        <v>1030</v>
      </c>
      <c r="C320" s="89">
        <v>8.2492999999999999</v>
      </c>
      <c r="D320" s="89">
        <v>8.7726000000000006</v>
      </c>
      <c r="E320" s="89">
        <v>1.03</v>
      </c>
      <c r="G320" s="102"/>
      <c r="H320" s="102"/>
      <c r="I320" s="102"/>
      <c r="K320" s="110"/>
    </row>
    <row r="321" spans="1:11" ht="15" customHeight="1" x14ac:dyDescent="0.2">
      <c r="A321" s="63">
        <v>316</v>
      </c>
      <c r="B321" s="48" t="s">
        <v>801</v>
      </c>
      <c r="C321" s="89">
        <v>12.5839</v>
      </c>
      <c r="D321" s="89">
        <v>13.379799999999999</v>
      </c>
      <c r="E321" s="89">
        <v>1.0269999999999999</v>
      </c>
      <c r="G321" s="102"/>
      <c r="H321" s="102"/>
      <c r="I321" s="102"/>
      <c r="K321" s="110"/>
    </row>
    <row r="322" spans="1:11" ht="15" customHeight="1" x14ac:dyDescent="0.2">
      <c r="A322" s="64">
        <v>317</v>
      </c>
      <c r="B322" s="48" t="s">
        <v>1035</v>
      </c>
      <c r="C322" s="89">
        <v>9.0413999999999994</v>
      </c>
      <c r="D322" s="89">
        <v>9.6126000000000005</v>
      </c>
      <c r="E322" s="89">
        <v>1.026</v>
      </c>
      <c r="G322" s="102"/>
      <c r="H322" s="102"/>
      <c r="I322" s="102"/>
      <c r="K322" s="110"/>
    </row>
    <row r="323" spans="1:11" ht="15" customHeight="1" x14ac:dyDescent="0.2">
      <c r="A323" s="64">
        <v>318</v>
      </c>
      <c r="B323" s="48" t="s">
        <v>940</v>
      </c>
      <c r="C323" s="89">
        <v>3.7250999999999999</v>
      </c>
      <c r="D323" s="89">
        <v>3.9600999999999997</v>
      </c>
      <c r="E323" s="89">
        <v>1.0249999999999999</v>
      </c>
      <c r="G323" s="102"/>
      <c r="H323" s="102"/>
      <c r="I323" s="102"/>
      <c r="K323" s="110"/>
    </row>
    <row r="324" spans="1:11" ht="15" customHeight="1" x14ac:dyDescent="0.2">
      <c r="A324" s="63">
        <v>319</v>
      </c>
      <c r="B324" s="48" t="s">
        <v>990</v>
      </c>
      <c r="C324" s="89">
        <v>10.2507</v>
      </c>
      <c r="D324" s="89">
        <v>10.8971</v>
      </c>
      <c r="E324" s="89">
        <v>1.024</v>
      </c>
      <c r="G324" s="102"/>
      <c r="H324" s="102"/>
      <c r="I324" s="102"/>
      <c r="K324" s="110"/>
    </row>
    <row r="325" spans="1:11" ht="15" customHeight="1" x14ac:dyDescent="0.2">
      <c r="A325" s="64">
        <v>320</v>
      </c>
      <c r="B325" s="48" t="s">
        <v>1213</v>
      </c>
      <c r="C325" s="89">
        <v>32.278799999999997</v>
      </c>
      <c r="D325" s="89">
        <v>34.285299999999999</v>
      </c>
      <c r="E325" s="89">
        <v>1.01</v>
      </c>
      <c r="G325" s="102"/>
      <c r="H325" s="102"/>
      <c r="I325" s="102"/>
      <c r="K325" s="110"/>
    </row>
    <row r="326" spans="1:11" ht="15" customHeight="1" x14ac:dyDescent="0.2">
      <c r="A326" s="64">
        <v>321</v>
      </c>
      <c r="B326" s="48" t="s">
        <v>1003</v>
      </c>
      <c r="C326" s="89">
        <v>2.7548000000000004</v>
      </c>
      <c r="D326" s="89">
        <v>2.9253</v>
      </c>
      <c r="E326" s="89">
        <v>1.006</v>
      </c>
      <c r="G326" s="102"/>
      <c r="H326" s="102"/>
      <c r="I326" s="102"/>
      <c r="K326" s="110"/>
    </row>
    <row r="327" spans="1:11" ht="15" customHeight="1" x14ac:dyDescent="0.2">
      <c r="A327" s="63">
        <v>322</v>
      </c>
      <c r="B327" s="48" t="s">
        <v>895</v>
      </c>
      <c r="C327" s="89">
        <v>7.3310000000000004</v>
      </c>
      <c r="D327" s="89">
        <v>7.7801999999999998</v>
      </c>
      <c r="E327" s="89">
        <v>0.996</v>
      </c>
      <c r="G327" s="102"/>
      <c r="H327" s="102"/>
      <c r="I327" s="102"/>
      <c r="K327" s="110"/>
    </row>
    <row r="328" spans="1:11" ht="15" customHeight="1" x14ac:dyDescent="0.2">
      <c r="A328" s="64">
        <v>323</v>
      </c>
      <c r="B328" s="48" t="s">
        <v>973</v>
      </c>
      <c r="C328" s="89">
        <v>37.701000000000001</v>
      </c>
      <c r="D328" s="89">
        <v>40.002400000000002</v>
      </c>
      <c r="E328" s="89">
        <v>0.99199999999999999</v>
      </c>
      <c r="G328" s="102"/>
      <c r="H328" s="102"/>
      <c r="I328" s="102"/>
      <c r="K328" s="110"/>
    </row>
    <row r="329" spans="1:11" ht="15" customHeight="1" x14ac:dyDescent="0.2">
      <c r="A329" s="64">
        <v>324</v>
      </c>
      <c r="B329" s="48" t="s">
        <v>1171</v>
      </c>
      <c r="C329" s="89">
        <v>22.612400000000001</v>
      </c>
      <c r="D329" s="89">
        <v>23.989099999999997</v>
      </c>
      <c r="E329" s="89">
        <v>0.99</v>
      </c>
      <c r="G329" s="102"/>
      <c r="H329" s="102"/>
      <c r="I329" s="102"/>
      <c r="K329" s="110"/>
    </row>
    <row r="330" spans="1:11" ht="15" customHeight="1" x14ac:dyDescent="0.2">
      <c r="A330" s="63">
        <v>325</v>
      </c>
      <c r="B330" s="48" t="s">
        <v>998</v>
      </c>
      <c r="C330" s="89">
        <v>4.6646999999999998</v>
      </c>
      <c r="D330" s="89">
        <v>4.9480000000000004</v>
      </c>
      <c r="E330" s="89">
        <v>0.98799999999999999</v>
      </c>
      <c r="G330" s="102"/>
      <c r="H330" s="102"/>
      <c r="I330" s="102"/>
      <c r="K330" s="110"/>
    </row>
    <row r="331" spans="1:11" ht="15" customHeight="1" x14ac:dyDescent="0.2">
      <c r="A331" s="64">
        <v>326</v>
      </c>
      <c r="B331" s="48" t="s">
        <v>923</v>
      </c>
      <c r="C331" s="89">
        <v>4.1191000000000004</v>
      </c>
      <c r="D331" s="89">
        <v>4.3683999999999994</v>
      </c>
      <c r="E331" s="89">
        <v>0.98399999999999999</v>
      </c>
      <c r="G331" s="102"/>
      <c r="H331" s="102"/>
      <c r="I331" s="102"/>
      <c r="K331" s="110"/>
    </row>
    <row r="332" spans="1:11" ht="15" customHeight="1" x14ac:dyDescent="0.2">
      <c r="A332" s="64">
        <v>327</v>
      </c>
      <c r="B332" s="48" t="s">
        <v>1105</v>
      </c>
      <c r="C332" s="89">
        <v>4.5102000000000002</v>
      </c>
      <c r="D332" s="89">
        <v>4.7824</v>
      </c>
      <c r="E332" s="89">
        <v>0.98199999999999998</v>
      </c>
      <c r="G332" s="102"/>
      <c r="H332" s="102"/>
      <c r="I332" s="102"/>
      <c r="K332" s="110"/>
    </row>
    <row r="333" spans="1:11" ht="15" customHeight="1" x14ac:dyDescent="0.2">
      <c r="A333" s="63">
        <v>328</v>
      </c>
      <c r="B333" s="48" t="s">
        <v>1029</v>
      </c>
      <c r="C333" s="89">
        <v>2.9189000000000003</v>
      </c>
      <c r="D333" s="89">
        <v>3.0939999999999999</v>
      </c>
      <c r="E333" s="89">
        <v>0.97599999999999998</v>
      </c>
      <c r="G333" s="102"/>
      <c r="H333" s="102"/>
      <c r="I333" s="102"/>
      <c r="K333" s="110"/>
    </row>
    <row r="334" spans="1:11" ht="15" customHeight="1" x14ac:dyDescent="0.2">
      <c r="A334" s="64">
        <v>329</v>
      </c>
      <c r="B334" s="48" t="s">
        <v>1083</v>
      </c>
      <c r="C334" s="89">
        <v>4.1783000000000001</v>
      </c>
      <c r="D334" s="89">
        <v>4.4263000000000003</v>
      </c>
      <c r="E334" s="89">
        <v>0.96499999999999997</v>
      </c>
      <c r="G334" s="102"/>
      <c r="H334" s="102"/>
      <c r="I334" s="102"/>
      <c r="K334" s="110"/>
    </row>
    <row r="335" spans="1:11" ht="15" customHeight="1" x14ac:dyDescent="0.2">
      <c r="A335" s="64">
        <v>330</v>
      </c>
      <c r="B335" s="48" t="s">
        <v>971</v>
      </c>
      <c r="C335" s="89">
        <v>2.7204000000000002</v>
      </c>
      <c r="D335" s="89">
        <v>2.8807</v>
      </c>
      <c r="E335" s="89">
        <v>0.95899999999999996</v>
      </c>
      <c r="G335" s="102"/>
      <c r="H335" s="102"/>
      <c r="I335" s="102"/>
      <c r="K335" s="110"/>
    </row>
    <row r="336" spans="1:11" ht="15" customHeight="1" x14ac:dyDescent="0.2">
      <c r="A336" s="63">
        <v>331</v>
      </c>
      <c r="B336" s="48" t="s">
        <v>1094</v>
      </c>
      <c r="C336" s="89">
        <v>7.1547999999999998</v>
      </c>
      <c r="D336" s="89">
        <v>7.5751999999999997</v>
      </c>
      <c r="E336" s="89">
        <v>0.95599999999999996</v>
      </c>
      <c r="G336" s="102"/>
      <c r="H336" s="102"/>
      <c r="I336" s="102"/>
      <c r="K336" s="110"/>
    </row>
    <row r="337" spans="1:11" ht="15" customHeight="1" x14ac:dyDescent="0.2">
      <c r="A337" s="64">
        <v>332</v>
      </c>
      <c r="B337" s="48" t="s">
        <v>773</v>
      </c>
      <c r="C337" s="89">
        <v>4.7231000000000005</v>
      </c>
      <c r="D337" s="89">
        <v>4.9996999999999998</v>
      </c>
      <c r="E337" s="89">
        <v>0.95299999999999996</v>
      </c>
      <c r="G337" s="102"/>
      <c r="H337" s="102"/>
      <c r="I337" s="102"/>
      <c r="K337" s="110"/>
    </row>
    <row r="338" spans="1:11" ht="15" customHeight="1" x14ac:dyDescent="0.2">
      <c r="A338" s="64">
        <v>333</v>
      </c>
      <c r="B338" s="48" t="s">
        <v>1198</v>
      </c>
      <c r="C338" s="89">
        <v>62.180199999999999</v>
      </c>
      <c r="D338" s="89">
        <v>65.818799999999996</v>
      </c>
      <c r="E338" s="89">
        <v>0.95199999999999996</v>
      </c>
      <c r="G338" s="102"/>
      <c r="H338" s="102"/>
      <c r="I338" s="102"/>
      <c r="K338" s="110"/>
    </row>
    <row r="339" spans="1:11" ht="15" customHeight="1" x14ac:dyDescent="0.2">
      <c r="A339" s="63">
        <v>334</v>
      </c>
      <c r="B339" s="48" t="s">
        <v>1214</v>
      </c>
      <c r="C339" s="89">
        <v>4.6173999999999999</v>
      </c>
      <c r="D339" s="89">
        <v>4.8875999999999999</v>
      </c>
      <c r="E339" s="89">
        <v>0.95199999999999996</v>
      </c>
      <c r="G339" s="102"/>
      <c r="H339" s="102"/>
      <c r="I339" s="102"/>
      <c r="K339" s="110"/>
    </row>
    <row r="340" spans="1:11" ht="15" customHeight="1" x14ac:dyDescent="0.2">
      <c r="A340" s="64">
        <v>335</v>
      </c>
      <c r="B340" s="48" t="s">
        <v>965</v>
      </c>
      <c r="C340" s="89">
        <v>5.3673999999999999</v>
      </c>
      <c r="D340" s="89">
        <v>5.6803999999999997</v>
      </c>
      <c r="E340" s="89">
        <v>0.94899999999999995</v>
      </c>
      <c r="G340" s="102"/>
      <c r="H340" s="102"/>
      <c r="I340" s="102"/>
      <c r="K340" s="110"/>
    </row>
    <row r="341" spans="1:11" ht="15" customHeight="1" x14ac:dyDescent="0.2">
      <c r="A341" s="64">
        <v>336</v>
      </c>
      <c r="B341" s="48" t="s">
        <v>1156</v>
      </c>
      <c r="C341" s="89">
        <v>5.0007000000000001</v>
      </c>
      <c r="D341" s="89">
        <v>5.2919</v>
      </c>
      <c r="E341" s="89">
        <v>0.94799999999999995</v>
      </c>
      <c r="G341" s="102"/>
      <c r="H341" s="102"/>
      <c r="I341" s="102"/>
      <c r="K341" s="110"/>
    </row>
    <row r="342" spans="1:11" ht="15" customHeight="1" x14ac:dyDescent="0.2">
      <c r="A342" s="63">
        <v>337</v>
      </c>
      <c r="B342" s="48" t="s">
        <v>1177</v>
      </c>
      <c r="C342" s="89">
        <v>26.0075</v>
      </c>
      <c r="D342" s="89">
        <v>27.518799999999999</v>
      </c>
      <c r="E342" s="89">
        <v>0.94599999999999995</v>
      </c>
      <c r="G342" s="102"/>
      <c r="H342" s="102"/>
      <c r="I342" s="102"/>
      <c r="K342" s="110"/>
    </row>
    <row r="343" spans="1:11" ht="15" customHeight="1" x14ac:dyDescent="0.2">
      <c r="A343" s="64">
        <v>338</v>
      </c>
      <c r="B343" s="48" t="s">
        <v>842</v>
      </c>
      <c r="C343" s="89">
        <v>241.51150000000001</v>
      </c>
      <c r="D343" s="89">
        <v>255.41279999999998</v>
      </c>
      <c r="E343" s="89">
        <v>0.93700000000000006</v>
      </c>
      <c r="G343" s="102"/>
      <c r="H343" s="102"/>
      <c r="I343" s="102"/>
      <c r="K343" s="110"/>
    </row>
    <row r="344" spans="1:11" ht="15" customHeight="1" x14ac:dyDescent="0.2">
      <c r="A344" s="64">
        <v>339</v>
      </c>
      <c r="B344" s="48" t="s">
        <v>988</v>
      </c>
      <c r="C344" s="89">
        <v>15.662600000000001</v>
      </c>
      <c r="D344" s="89">
        <v>16.563599999999997</v>
      </c>
      <c r="E344" s="89">
        <v>0.93700000000000006</v>
      </c>
      <c r="G344" s="102"/>
      <c r="H344" s="102"/>
      <c r="I344" s="102"/>
      <c r="K344" s="110"/>
    </row>
    <row r="345" spans="1:11" ht="15" customHeight="1" x14ac:dyDescent="0.2">
      <c r="A345" s="63">
        <v>340</v>
      </c>
      <c r="B345" s="48" t="s">
        <v>896</v>
      </c>
      <c r="C345" s="89">
        <v>34.208599999999997</v>
      </c>
      <c r="D345" s="89">
        <v>36.1646</v>
      </c>
      <c r="E345" s="89">
        <v>0.93100000000000005</v>
      </c>
      <c r="G345" s="102"/>
      <c r="H345" s="102"/>
      <c r="I345" s="102"/>
      <c r="K345" s="110"/>
    </row>
    <row r="346" spans="1:11" ht="15" customHeight="1" x14ac:dyDescent="0.2">
      <c r="A346" s="64">
        <v>341</v>
      </c>
      <c r="B346" s="48" t="s">
        <v>902</v>
      </c>
      <c r="C346" s="89">
        <v>4.9758000000000004</v>
      </c>
      <c r="D346" s="89">
        <v>5.2531000000000008</v>
      </c>
      <c r="E346" s="89">
        <v>0.90800000000000003</v>
      </c>
      <c r="G346" s="102"/>
      <c r="H346" s="102"/>
      <c r="I346" s="102"/>
      <c r="K346" s="110"/>
    </row>
    <row r="347" spans="1:11" ht="15" customHeight="1" x14ac:dyDescent="0.2">
      <c r="A347" s="64">
        <v>342</v>
      </c>
      <c r="B347" s="48" t="s">
        <v>1076</v>
      </c>
      <c r="C347" s="89">
        <v>12.591299999999999</v>
      </c>
      <c r="D347" s="89">
        <v>13.277899999999999</v>
      </c>
      <c r="E347" s="89">
        <v>0.88900000000000001</v>
      </c>
      <c r="G347" s="102"/>
      <c r="H347" s="102"/>
      <c r="I347" s="102"/>
      <c r="K347" s="110"/>
    </row>
    <row r="348" spans="1:11" ht="15" customHeight="1" x14ac:dyDescent="0.2">
      <c r="A348" s="63">
        <v>343</v>
      </c>
      <c r="B348" s="48" t="s">
        <v>912</v>
      </c>
      <c r="C348" s="89">
        <v>12.2827</v>
      </c>
      <c r="D348" s="89">
        <v>12.9499</v>
      </c>
      <c r="E348" s="89">
        <v>0.88600000000000001</v>
      </c>
      <c r="G348" s="102"/>
      <c r="H348" s="102"/>
      <c r="I348" s="102"/>
      <c r="K348" s="110"/>
    </row>
    <row r="349" spans="1:11" ht="15" customHeight="1" x14ac:dyDescent="0.2">
      <c r="A349" s="64">
        <v>344</v>
      </c>
      <c r="B349" s="48" t="s">
        <v>953</v>
      </c>
      <c r="C349" s="89">
        <v>11.4641</v>
      </c>
      <c r="D349" s="89">
        <v>12.067299999999999</v>
      </c>
      <c r="E349" s="89">
        <v>0.85799999999999998</v>
      </c>
      <c r="G349" s="102"/>
      <c r="H349" s="102"/>
      <c r="I349" s="102"/>
      <c r="K349" s="110"/>
    </row>
    <row r="350" spans="1:11" ht="15" customHeight="1" x14ac:dyDescent="0.2">
      <c r="A350" s="64">
        <v>345</v>
      </c>
      <c r="B350" s="48" t="s">
        <v>1176</v>
      </c>
      <c r="C350" s="89">
        <v>9.5307999999999993</v>
      </c>
      <c r="D350" s="89">
        <v>10.0311</v>
      </c>
      <c r="E350" s="89">
        <v>0.85599999999999998</v>
      </c>
      <c r="G350" s="102"/>
      <c r="H350" s="102"/>
      <c r="I350" s="102"/>
      <c r="K350" s="110"/>
    </row>
    <row r="351" spans="1:11" ht="15" customHeight="1" x14ac:dyDescent="0.2">
      <c r="A351" s="63">
        <v>346</v>
      </c>
      <c r="B351" s="48" t="s">
        <v>1108</v>
      </c>
      <c r="C351" s="89">
        <v>6.298</v>
      </c>
      <c r="D351" s="89">
        <v>6.6263000000000005</v>
      </c>
      <c r="E351" s="89">
        <v>0.85099999999999998</v>
      </c>
      <c r="G351" s="102"/>
      <c r="H351" s="102"/>
      <c r="I351" s="102"/>
      <c r="K351" s="110"/>
    </row>
    <row r="352" spans="1:11" ht="15" customHeight="1" x14ac:dyDescent="0.2">
      <c r="A352" s="64">
        <v>347</v>
      </c>
      <c r="B352" s="48" t="s">
        <v>1081</v>
      </c>
      <c r="C352" s="89">
        <v>3.63</v>
      </c>
      <c r="D352" s="89">
        <v>3.8180000000000001</v>
      </c>
      <c r="E352" s="89">
        <v>0.84499999999999997</v>
      </c>
      <c r="G352" s="102"/>
      <c r="H352" s="102"/>
      <c r="I352" s="102"/>
      <c r="K352" s="110"/>
    </row>
    <row r="353" spans="1:11" ht="15" customHeight="1" x14ac:dyDescent="0.2">
      <c r="A353" s="64">
        <v>348</v>
      </c>
      <c r="B353" s="48" t="s">
        <v>1062</v>
      </c>
      <c r="C353" s="89">
        <v>20.629300000000001</v>
      </c>
      <c r="D353" s="89">
        <v>21.670400000000001</v>
      </c>
      <c r="E353" s="89">
        <v>0.82399999999999995</v>
      </c>
      <c r="G353" s="102"/>
      <c r="H353" s="102"/>
      <c r="I353" s="102"/>
      <c r="K353" s="110"/>
    </row>
    <row r="354" spans="1:11" ht="15" customHeight="1" x14ac:dyDescent="0.2">
      <c r="A354" s="63">
        <v>349</v>
      </c>
      <c r="B354" s="48" t="s">
        <v>1191</v>
      </c>
      <c r="C354" s="89">
        <v>32.3277</v>
      </c>
      <c r="D354" s="89">
        <v>33.959199999999996</v>
      </c>
      <c r="E354" s="89">
        <v>0.82399999999999995</v>
      </c>
      <c r="G354" s="102"/>
      <c r="H354" s="102"/>
      <c r="I354" s="102"/>
      <c r="K354" s="110"/>
    </row>
    <row r="355" spans="1:11" ht="15" customHeight="1" x14ac:dyDescent="0.2">
      <c r="A355" s="64">
        <v>350</v>
      </c>
      <c r="B355" s="48" t="s">
        <v>1053</v>
      </c>
      <c r="C355" s="89">
        <v>5.9557000000000002</v>
      </c>
      <c r="D355" s="89">
        <v>6.2492000000000001</v>
      </c>
      <c r="E355" s="89">
        <v>0.80500000000000005</v>
      </c>
      <c r="G355" s="102"/>
      <c r="H355" s="102"/>
      <c r="I355" s="102"/>
      <c r="K355" s="110"/>
    </row>
    <row r="356" spans="1:11" ht="15" customHeight="1" x14ac:dyDescent="0.2">
      <c r="A356" s="64">
        <v>351</v>
      </c>
      <c r="B356" s="48" t="s">
        <v>921</v>
      </c>
      <c r="C356" s="89">
        <v>3.0531999999999999</v>
      </c>
      <c r="D356" s="89">
        <v>3.2035999999999998</v>
      </c>
      <c r="E356" s="89">
        <v>0.80400000000000005</v>
      </c>
      <c r="G356" s="102"/>
      <c r="H356" s="102"/>
      <c r="I356" s="102"/>
      <c r="K356" s="110"/>
    </row>
    <row r="357" spans="1:11" ht="15" customHeight="1" x14ac:dyDescent="0.2">
      <c r="A357" s="63">
        <v>352</v>
      </c>
      <c r="B357" s="48" t="s">
        <v>1087</v>
      </c>
      <c r="C357" s="89">
        <v>3.6840000000000002</v>
      </c>
      <c r="D357" s="89">
        <v>3.8555000000000001</v>
      </c>
      <c r="E357" s="89">
        <v>0.76100000000000001</v>
      </c>
      <c r="G357" s="102"/>
      <c r="H357" s="102"/>
      <c r="I357" s="102"/>
      <c r="K357" s="110"/>
    </row>
    <row r="358" spans="1:11" ht="15" customHeight="1" x14ac:dyDescent="0.2">
      <c r="A358" s="64">
        <v>353</v>
      </c>
      <c r="B358" s="48" t="s">
        <v>1149</v>
      </c>
      <c r="C358" s="89">
        <v>5.3772000000000002</v>
      </c>
      <c r="D358" s="89">
        <v>5.6238999999999999</v>
      </c>
      <c r="E358" s="89">
        <v>0.75</v>
      </c>
      <c r="G358" s="102"/>
      <c r="H358" s="102"/>
      <c r="I358" s="102"/>
      <c r="K358" s="110"/>
    </row>
    <row r="359" spans="1:11" ht="15" customHeight="1" x14ac:dyDescent="0.2">
      <c r="A359" s="64">
        <v>354</v>
      </c>
      <c r="B359" s="48" t="s">
        <v>1186</v>
      </c>
      <c r="C359" s="89">
        <v>32.348500000000001</v>
      </c>
      <c r="D359" s="89">
        <v>33.807099999999998</v>
      </c>
      <c r="E359" s="89">
        <v>0.73799999999999999</v>
      </c>
      <c r="G359" s="102"/>
      <c r="H359" s="102"/>
      <c r="I359" s="102"/>
      <c r="K359" s="110"/>
    </row>
    <row r="360" spans="1:11" ht="15" customHeight="1" x14ac:dyDescent="0.2">
      <c r="A360" s="63">
        <v>355</v>
      </c>
      <c r="B360" s="48" t="s">
        <v>1150</v>
      </c>
      <c r="C360" s="89">
        <v>3.6585999999999999</v>
      </c>
      <c r="D360" s="89">
        <v>3.8186</v>
      </c>
      <c r="E360" s="89">
        <v>0.71599999999999997</v>
      </c>
      <c r="G360" s="102"/>
      <c r="H360" s="102"/>
      <c r="I360" s="102"/>
      <c r="K360" s="110"/>
    </row>
    <row r="361" spans="1:11" ht="15" customHeight="1" x14ac:dyDescent="0.2">
      <c r="A361" s="64">
        <v>356</v>
      </c>
      <c r="B361" s="48" t="s">
        <v>941</v>
      </c>
      <c r="C361" s="89">
        <v>56.241800000000005</v>
      </c>
      <c r="D361" s="89">
        <v>58.698699999999995</v>
      </c>
      <c r="E361" s="89">
        <v>0.71499999999999997</v>
      </c>
      <c r="G361" s="102"/>
      <c r="H361" s="102"/>
      <c r="I361" s="102"/>
      <c r="K361" s="110"/>
    </row>
    <row r="362" spans="1:11" ht="15" customHeight="1" x14ac:dyDescent="0.2">
      <c r="A362" s="64">
        <v>357</v>
      </c>
      <c r="B362" s="48" t="s">
        <v>1066</v>
      </c>
      <c r="C362" s="89">
        <v>4.2961</v>
      </c>
      <c r="D362" s="89">
        <v>4.4832000000000001</v>
      </c>
      <c r="E362" s="89">
        <v>0.71299999999999997</v>
      </c>
      <c r="G362" s="102"/>
      <c r="H362" s="102"/>
      <c r="I362" s="102"/>
      <c r="K362" s="110"/>
    </row>
    <row r="363" spans="1:11" ht="15" customHeight="1" x14ac:dyDescent="0.2">
      <c r="A363" s="63">
        <v>358</v>
      </c>
      <c r="B363" s="48" t="s">
        <v>1008</v>
      </c>
      <c r="C363" s="89">
        <v>4.1368999999999998</v>
      </c>
      <c r="D363" s="89">
        <v>4.3075000000000001</v>
      </c>
      <c r="E363" s="89">
        <v>0.67600000000000005</v>
      </c>
      <c r="G363" s="102"/>
      <c r="H363" s="102"/>
      <c r="I363" s="102"/>
      <c r="K363" s="110"/>
    </row>
    <row r="364" spans="1:11" ht="15" customHeight="1" x14ac:dyDescent="0.2">
      <c r="A364" s="64">
        <v>359</v>
      </c>
      <c r="B364" s="48" t="s">
        <v>917</v>
      </c>
      <c r="C364" s="89">
        <v>5.6613999999999995</v>
      </c>
      <c r="D364" s="89">
        <v>5.8826999999999998</v>
      </c>
      <c r="E364" s="89">
        <v>0.64100000000000001</v>
      </c>
      <c r="G364" s="102"/>
      <c r="H364" s="102"/>
      <c r="I364" s="102"/>
      <c r="K364" s="110"/>
    </row>
    <row r="365" spans="1:11" ht="15" customHeight="1" x14ac:dyDescent="0.2">
      <c r="A365" s="64">
        <v>360</v>
      </c>
      <c r="B365" s="48" t="s">
        <v>1189</v>
      </c>
      <c r="C365" s="89">
        <v>5.8582000000000001</v>
      </c>
      <c r="D365" s="89">
        <v>6.0869</v>
      </c>
      <c r="E365" s="89">
        <v>0.64</v>
      </c>
      <c r="G365" s="102"/>
      <c r="H365" s="102"/>
      <c r="I365" s="102"/>
      <c r="K365" s="110"/>
    </row>
    <row r="366" spans="1:11" ht="15" customHeight="1" x14ac:dyDescent="0.2">
      <c r="A366" s="63">
        <v>361</v>
      </c>
      <c r="B366" s="48" t="s">
        <v>1209</v>
      </c>
      <c r="C366" s="89">
        <v>5.7403000000000004</v>
      </c>
      <c r="D366" s="89">
        <v>5.9638</v>
      </c>
      <c r="E366" s="89">
        <v>0.63900000000000001</v>
      </c>
      <c r="G366" s="102"/>
      <c r="H366" s="102"/>
      <c r="I366" s="102"/>
      <c r="K366" s="110"/>
    </row>
    <row r="367" spans="1:11" ht="15" customHeight="1" x14ac:dyDescent="0.2">
      <c r="A367" s="64">
        <v>362</v>
      </c>
      <c r="B367" s="48" t="s">
        <v>1007</v>
      </c>
      <c r="C367" s="89">
        <v>4.8391000000000002</v>
      </c>
      <c r="D367" s="89">
        <v>5.0208999999999993</v>
      </c>
      <c r="E367" s="89">
        <v>0.61599999999999999</v>
      </c>
      <c r="G367" s="102"/>
      <c r="H367" s="102"/>
      <c r="I367" s="102"/>
      <c r="K367" s="110"/>
    </row>
    <row r="368" spans="1:11" ht="15" customHeight="1" x14ac:dyDescent="0.2">
      <c r="A368" s="64">
        <v>363</v>
      </c>
      <c r="B368" s="48" t="s">
        <v>1147</v>
      </c>
      <c r="C368" s="89">
        <v>53.651400000000002</v>
      </c>
      <c r="D368" s="89">
        <v>55.6387</v>
      </c>
      <c r="E368" s="89">
        <v>0.60799999999999998</v>
      </c>
      <c r="G368" s="102"/>
      <c r="H368" s="102"/>
      <c r="I368" s="102"/>
      <c r="K368" s="110"/>
    </row>
    <row r="369" spans="1:11" ht="15" customHeight="1" x14ac:dyDescent="0.2">
      <c r="A369" s="63">
        <v>364</v>
      </c>
      <c r="B369" s="48" t="s">
        <v>795</v>
      </c>
      <c r="C369" s="89">
        <v>14.4839</v>
      </c>
      <c r="D369" s="89">
        <v>15.015000000000001</v>
      </c>
      <c r="E369" s="89">
        <v>0.60199999999999998</v>
      </c>
      <c r="G369" s="102"/>
      <c r="H369" s="102"/>
      <c r="I369" s="102"/>
      <c r="K369" s="110"/>
    </row>
    <row r="370" spans="1:11" ht="15" customHeight="1" x14ac:dyDescent="0.2">
      <c r="A370" s="64">
        <v>365</v>
      </c>
      <c r="B370" s="48" t="s">
        <v>975</v>
      </c>
      <c r="C370" s="89">
        <v>5.7176999999999998</v>
      </c>
      <c r="D370" s="89">
        <v>5.9236000000000004</v>
      </c>
      <c r="E370" s="89">
        <v>0.59199999999999997</v>
      </c>
      <c r="G370" s="102"/>
      <c r="H370" s="102"/>
      <c r="I370" s="102"/>
      <c r="K370" s="110"/>
    </row>
    <row r="371" spans="1:11" ht="15" customHeight="1" x14ac:dyDescent="0.2">
      <c r="A371" s="64">
        <v>366</v>
      </c>
      <c r="B371" s="48" t="s">
        <v>1212</v>
      </c>
      <c r="C371" s="89">
        <v>7.1346999999999996</v>
      </c>
      <c r="D371" s="89">
        <v>7.3916000000000004</v>
      </c>
      <c r="E371" s="89">
        <v>0.59099999999999997</v>
      </c>
      <c r="G371" s="102"/>
      <c r="H371" s="102"/>
      <c r="I371" s="102"/>
      <c r="K371" s="110"/>
    </row>
    <row r="372" spans="1:11" ht="15" customHeight="1" x14ac:dyDescent="0.2">
      <c r="A372" s="63">
        <v>367</v>
      </c>
      <c r="B372" s="48" t="s">
        <v>1045</v>
      </c>
      <c r="C372" s="89">
        <v>3.8476999999999997</v>
      </c>
      <c r="D372" s="89">
        <v>3.9830999999999999</v>
      </c>
      <c r="E372" s="89">
        <v>0.57799999999999996</v>
      </c>
      <c r="G372" s="102"/>
      <c r="H372" s="102"/>
      <c r="I372" s="102"/>
      <c r="K372" s="110"/>
    </row>
    <row r="373" spans="1:11" ht="15" customHeight="1" x14ac:dyDescent="0.2">
      <c r="A373" s="64">
        <v>368</v>
      </c>
      <c r="B373" s="48" t="s">
        <v>1152</v>
      </c>
      <c r="C373" s="89">
        <v>7.4417</v>
      </c>
      <c r="D373" s="89">
        <v>7.7036999999999995</v>
      </c>
      <c r="E373" s="89">
        <v>0.57799999999999996</v>
      </c>
      <c r="G373" s="102"/>
      <c r="H373" s="102"/>
      <c r="I373" s="102"/>
      <c r="K373" s="110"/>
    </row>
    <row r="374" spans="1:11" ht="15" customHeight="1" x14ac:dyDescent="0.2">
      <c r="A374" s="64">
        <v>369</v>
      </c>
      <c r="B374" s="48" t="s">
        <v>903</v>
      </c>
      <c r="C374" s="89">
        <v>13.018600000000001</v>
      </c>
      <c r="D374" s="89">
        <v>13.472299999999999</v>
      </c>
      <c r="E374" s="89">
        <v>0.57299999999999995</v>
      </c>
      <c r="G374" s="102"/>
      <c r="H374" s="102"/>
      <c r="I374" s="102"/>
      <c r="K374" s="110"/>
    </row>
    <row r="375" spans="1:11" ht="15" customHeight="1" x14ac:dyDescent="0.2">
      <c r="A375" s="63">
        <v>370</v>
      </c>
      <c r="B375" s="48" t="s">
        <v>1129</v>
      </c>
      <c r="C375" s="89">
        <v>6.4861000000000004</v>
      </c>
      <c r="D375" s="89">
        <v>6.7041000000000004</v>
      </c>
      <c r="E375" s="89">
        <v>0.55200000000000005</v>
      </c>
      <c r="G375" s="102"/>
      <c r="H375" s="102"/>
      <c r="I375" s="102"/>
      <c r="K375" s="110"/>
    </row>
    <row r="376" spans="1:11" ht="15" customHeight="1" x14ac:dyDescent="0.2">
      <c r="A376" s="64">
        <v>371</v>
      </c>
      <c r="B376" s="48" t="s">
        <v>989</v>
      </c>
      <c r="C376" s="89">
        <v>3.1446000000000001</v>
      </c>
      <c r="D376" s="89">
        <v>3.2471000000000001</v>
      </c>
      <c r="E376" s="89">
        <v>0.53600000000000003</v>
      </c>
      <c r="G376" s="102"/>
      <c r="H376" s="102"/>
      <c r="I376" s="102"/>
      <c r="K376" s="110"/>
    </row>
    <row r="377" spans="1:11" ht="15" customHeight="1" x14ac:dyDescent="0.2">
      <c r="A377" s="64">
        <v>372</v>
      </c>
      <c r="B377" s="48" t="s">
        <v>1100</v>
      </c>
      <c r="C377" s="89">
        <v>3.4911999999999996</v>
      </c>
      <c r="D377" s="89">
        <v>3.6046999999999998</v>
      </c>
      <c r="E377" s="89">
        <v>0.53500000000000003</v>
      </c>
      <c r="G377" s="102"/>
      <c r="H377" s="102"/>
      <c r="I377" s="102"/>
      <c r="K377" s="110"/>
    </row>
    <row r="378" spans="1:11" ht="15" customHeight="1" x14ac:dyDescent="0.2">
      <c r="A378" s="63">
        <v>373</v>
      </c>
      <c r="B378" s="48" t="s">
        <v>799</v>
      </c>
      <c r="C378" s="89">
        <v>2.9767000000000001</v>
      </c>
      <c r="D378" s="89">
        <v>3.0659999999999998</v>
      </c>
      <c r="E378" s="89">
        <v>0.49399999999999999</v>
      </c>
      <c r="G378" s="102"/>
      <c r="H378" s="102"/>
      <c r="I378" s="102"/>
      <c r="K378" s="110"/>
    </row>
    <row r="379" spans="1:11" ht="15" customHeight="1" x14ac:dyDescent="0.2">
      <c r="A379" s="64">
        <v>374</v>
      </c>
      <c r="B379" s="48" t="s">
        <v>810</v>
      </c>
      <c r="C379" s="89">
        <v>4.0918999999999999</v>
      </c>
      <c r="D379" s="89">
        <v>4.2009999999999996</v>
      </c>
      <c r="E379" s="89">
        <v>0.439</v>
      </c>
      <c r="G379" s="102"/>
      <c r="H379" s="102"/>
      <c r="I379" s="102"/>
      <c r="K379" s="110"/>
    </row>
    <row r="380" spans="1:11" ht="15" customHeight="1" x14ac:dyDescent="0.2">
      <c r="A380" s="64">
        <v>375</v>
      </c>
      <c r="B380" s="48" t="s">
        <v>1199</v>
      </c>
      <c r="C380" s="89">
        <v>10.437299999999999</v>
      </c>
      <c r="D380" s="89">
        <v>10.7141</v>
      </c>
      <c r="E380" s="89">
        <v>0.437</v>
      </c>
      <c r="G380" s="102"/>
      <c r="H380" s="102"/>
      <c r="I380" s="102"/>
      <c r="K380" s="110"/>
    </row>
    <row r="381" spans="1:11" ht="15" customHeight="1" x14ac:dyDescent="0.2">
      <c r="A381" s="63">
        <v>376</v>
      </c>
      <c r="B381" s="48" t="s">
        <v>1127</v>
      </c>
      <c r="C381" s="89">
        <v>2.7928999999999999</v>
      </c>
      <c r="D381" s="89">
        <v>2.8620999999999999</v>
      </c>
      <c r="E381" s="89">
        <v>0.40899999999999997</v>
      </c>
      <c r="G381" s="102"/>
      <c r="H381" s="102"/>
      <c r="I381" s="102"/>
      <c r="K381" s="110"/>
    </row>
    <row r="382" spans="1:11" ht="15" customHeight="1" x14ac:dyDescent="0.2">
      <c r="A382" s="64">
        <v>377</v>
      </c>
      <c r="B382" s="48" t="s">
        <v>927</v>
      </c>
      <c r="C382" s="89">
        <v>9.2682000000000002</v>
      </c>
      <c r="D382" s="89">
        <v>9.4830000000000005</v>
      </c>
      <c r="E382" s="89">
        <v>0.38300000000000001</v>
      </c>
      <c r="G382" s="102"/>
      <c r="H382" s="102"/>
      <c r="I382" s="102"/>
      <c r="K382" s="110"/>
    </row>
    <row r="383" spans="1:11" ht="15" customHeight="1" x14ac:dyDescent="0.2">
      <c r="A383" s="64">
        <v>378</v>
      </c>
      <c r="B383" s="48" t="s">
        <v>1192</v>
      </c>
      <c r="C383" s="89">
        <v>10.0085</v>
      </c>
      <c r="D383" s="89">
        <v>10.210100000000001</v>
      </c>
      <c r="E383" s="89">
        <v>0.33300000000000002</v>
      </c>
      <c r="G383" s="102"/>
      <c r="H383" s="102"/>
      <c r="I383" s="102"/>
      <c r="K383" s="110"/>
    </row>
    <row r="384" spans="1:11" ht="15" customHeight="1" x14ac:dyDescent="0.2">
      <c r="A384" s="63">
        <v>379</v>
      </c>
      <c r="B384" s="48" t="s">
        <v>893</v>
      </c>
      <c r="C384" s="89">
        <v>8.9730000000000008</v>
      </c>
      <c r="D384" s="89">
        <v>9.1316000000000006</v>
      </c>
      <c r="E384" s="89">
        <v>0.29199999999999998</v>
      </c>
      <c r="G384" s="102"/>
      <c r="H384" s="102"/>
      <c r="I384" s="102"/>
      <c r="K384" s="110"/>
    </row>
    <row r="385" spans="1:11" ht="15" customHeight="1" x14ac:dyDescent="0.2">
      <c r="A385" s="64">
        <v>380</v>
      </c>
      <c r="B385" s="48" t="s">
        <v>812</v>
      </c>
      <c r="C385" s="89">
        <v>18.322500000000002</v>
      </c>
      <c r="D385" s="89">
        <v>18.625400000000003</v>
      </c>
      <c r="E385" s="89">
        <v>0.27400000000000002</v>
      </c>
      <c r="G385" s="102"/>
      <c r="H385" s="102"/>
      <c r="I385" s="102"/>
      <c r="K385" s="110"/>
    </row>
    <row r="386" spans="1:11" ht="15" customHeight="1" x14ac:dyDescent="0.2">
      <c r="A386" s="64">
        <v>381</v>
      </c>
      <c r="B386" s="48" t="s">
        <v>996</v>
      </c>
      <c r="C386" s="89">
        <v>12.674899999999999</v>
      </c>
      <c r="D386" s="89">
        <v>12.860299999999999</v>
      </c>
      <c r="E386" s="89">
        <v>0.24199999999999999</v>
      </c>
      <c r="G386" s="102"/>
      <c r="H386" s="102"/>
      <c r="I386" s="102"/>
      <c r="K386" s="110"/>
    </row>
    <row r="387" spans="1:11" ht="15" customHeight="1" x14ac:dyDescent="0.2">
      <c r="A387" s="28"/>
      <c r="B387" s="6"/>
      <c r="C387" s="105"/>
      <c r="D387" s="105"/>
      <c r="E387" s="105"/>
    </row>
    <row r="388" spans="1:11" ht="15" customHeight="1" x14ac:dyDescent="0.2">
      <c r="A388" s="28"/>
      <c r="B388" s="6"/>
      <c r="C388" s="105"/>
      <c r="D388" s="105"/>
      <c r="E388" s="105"/>
      <c r="G388" s="110"/>
    </row>
    <row r="389" spans="1:11" ht="15" customHeight="1" x14ac:dyDescent="0.2">
      <c r="A389" s="28"/>
      <c r="B389" s="6"/>
      <c r="C389" s="104"/>
      <c r="D389" s="104"/>
      <c r="E389" s="102"/>
    </row>
    <row r="390" spans="1:11" ht="15" customHeight="1" x14ac:dyDescent="0.2">
      <c r="A390" s="28"/>
      <c r="B390" s="6"/>
      <c r="C390" s="104"/>
      <c r="D390" s="104"/>
      <c r="E390" s="102"/>
    </row>
    <row r="391" spans="1:11" ht="15" customHeight="1" x14ac:dyDescent="0.2">
      <c r="A391" s="28"/>
      <c r="B391" s="6"/>
      <c r="C391" s="104"/>
      <c r="D391" s="104"/>
      <c r="E391" s="102"/>
    </row>
    <row r="392" spans="1:11" ht="15" customHeight="1" x14ac:dyDescent="0.2">
      <c r="A392" s="28"/>
      <c r="B392" s="6"/>
      <c r="C392" s="6"/>
      <c r="D392" s="6"/>
      <c r="E392" s="6"/>
    </row>
    <row r="393" spans="1:11" ht="15" customHeight="1" x14ac:dyDescent="0.2">
      <c r="A393" s="28"/>
      <c r="B393" s="6"/>
      <c r="C393" s="6"/>
      <c r="D393" s="6"/>
      <c r="E393" s="6"/>
    </row>
    <row r="394" spans="1:11" ht="15" customHeight="1" x14ac:dyDescent="0.2">
      <c r="A394" s="28"/>
      <c r="B394" s="6"/>
      <c r="C394" s="6"/>
      <c r="D394" s="6"/>
      <c r="E394" s="6"/>
    </row>
    <row r="395" spans="1:11" ht="15" customHeight="1" x14ac:dyDescent="0.2">
      <c r="A395" s="28"/>
      <c r="B395" s="6"/>
      <c r="C395" s="6"/>
      <c r="D395" s="6"/>
      <c r="E395" s="6"/>
    </row>
    <row r="396" spans="1:11" ht="15" customHeight="1" x14ac:dyDescent="0.2">
      <c r="A396" s="28"/>
      <c r="B396" s="6"/>
      <c r="C396" s="6"/>
      <c r="D396" s="6"/>
      <c r="E396" s="6"/>
    </row>
    <row r="397" spans="1:11" ht="15" customHeight="1" x14ac:dyDescent="0.2">
      <c r="A397" s="28"/>
      <c r="B397" s="6"/>
      <c r="C397" s="6"/>
      <c r="D397" s="6"/>
      <c r="E397" s="6"/>
    </row>
    <row r="398" spans="1:11" ht="15" customHeight="1" x14ac:dyDescent="0.2">
      <c r="A398" s="28"/>
      <c r="B398" s="6"/>
      <c r="C398" s="6"/>
      <c r="D398" s="6"/>
      <c r="E398" s="6"/>
    </row>
    <row r="399" spans="1:11" ht="15" customHeight="1" x14ac:dyDescent="0.2">
      <c r="A399" s="28"/>
      <c r="B399" s="6"/>
      <c r="C399" s="6"/>
      <c r="D399" s="6"/>
      <c r="E399" s="6"/>
    </row>
    <row r="400" spans="1:11" ht="15" customHeight="1" x14ac:dyDescent="0.2">
      <c r="A400" s="28"/>
      <c r="B400" s="6"/>
      <c r="C400" s="6"/>
      <c r="D400" s="6"/>
      <c r="E400" s="6"/>
    </row>
    <row r="401" spans="1:5" ht="15" customHeight="1" x14ac:dyDescent="0.2">
      <c r="A401" s="28"/>
      <c r="B401" s="6"/>
      <c r="C401" s="6"/>
      <c r="D401" s="6"/>
      <c r="E401" s="6"/>
    </row>
    <row r="402" spans="1:5" ht="15" customHeight="1" x14ac:dyDescent="0.2">
      <c r="A402" s="28"/>
      <c r="B402" s="6"/>
      <c r="C402" s="6"/>
      <c r="D402" s="6"/>
      <c r="E402" s="6"/>
    </row>
    <row r="403" spans="1:5" ht="15" customHeight="1" x14ac:dyDescent="0.2">
      <c r="A403" s="28"/>
      <c r="B403" s="6"/>
      <c r="C403" s="6"/>
      <c r="D403" s="6"/>
      <c r="E403" s="6"/>
    </row>
    <row r="404" spans="1:5" ht="15" customHeight="1" x14ac:dyDescent="0.2">
      <c r="A404" s="28"/>
      <c r="B404" s="6"/>
      <c r="C404" s="6"/>
      <c r="D404" s="6"/>
      <c r="E404" s="6"/>
    </row>
    <row r="405" spans="1:5" ht="15" customHeight="1" x14ac:dyDescent="0.2">
      <c r="A405" s="28"/>
      <c r="B405" s="6"/>
      <c r="C405" s="6"/>
      <c r="D405" s="6"/>
      <c r="E405" s="6"/>
    </row>
    <row r="406" spans="1:5" ht="15" customHeight="1" x14ac:dyDescent="0.2">
      <c r="A406" s="28"/>
      <c r="B406" s="6"/>
      <c r="C406" s="6"/>
      <c r="D406" s="6"/>
      <c r="E406" s="6"/>
    </row>
    <row r="407" spans="1:5" ht="15" customHeight="1" x14ac:dyDescent="0.2">
      <c r="A407" s="28"/>
      <c r="B407" s="6"/>
      <c r="C407" s="6"/>
      <c r="D407" s="6"/>
      <c r="E407" s="6"/>
    </row>
    <row r="408" spans="1:5" ht="15" customHeight="1" x14ac:dyDescent="0.2">
      <c r="A408" s="28"/>
      <c r="B408" s="6"/>
      <c r="C408" s="6"/>
      <c r="D408" s="6"/>
      <c r="E408" s="6"/>
    </row>
    <row r="409" spans="1:5" ht="15" customHeight="1" x14ac:dyDescent="0.2">
      <c r="A409" s="28"/>
      <c r="B409" s="6"/>
      <c r="C409" s="6"/>
      <c r="D409" s="6"/>
      <c r="E409" s="6"/>
    </row>
    <row r="410" spans="1:5" x14ac:dyDescent="0.2">
      <c r="A410" s="28"/>
      <c r="B410" s="6"/>
      <c r="C410" s="6"/>
      <c r="D410" s="6"/>
      <c r="E410" s="6"/>
    </row>
    <row r="411" spans="1:5" x14ac:dyDescent="0.2">
      <c r="A411" s="28"/>
      <c r="B411" s="6"/>
      <c r="C411" s="6"/>
      <c r="D411" s="6"/>
      <c r="E411" s="6"/>
    </row>
    <row r="412" spans="1:5" x14ac:dyDescent="0.2">
      <c r="A412" s="28"/>
      <c r="B412" s="6"/>
      <c r="C412" s="6"/>
      <c r="D412" s="6"/>
      <c r="E412" s="6"/>
    </row>
    <row r="413" spans="1:5" x14ac:dyDescent="0.2">
      <c r="A413" s="28"/>
      <c r="B413" s="6"/>
      <c r="C413" s="6"/>
      <c r="D413" s="6"/>
      <c r="E413" s="6"/>
    </row>
    <row r="414" spans="1:5" x14ac:dyDescent="0.2">
      <c r="A414" s="28"/>
      <c r="B414" s="6"/>
      <c r="C414" s="6"/>
      <c r="D414" s="6"/>
      <c r="E414" s="6"/>
    </row>
    <row r="415" spans="1:5" x14ac:dyDescent="0.2">
      <c r="A415" s="28"/>
      <c r="B415" s="6"/>
      <c r="C415" s="6"/>
      <c r="D415" s="6"/>
      <c r="E415" s="6"/>
    </row>
    <row r="416" spans="1:5" x14ac:dyDescent="0.2">
      <c r="A416" s="28"/>
      <c r="B416" s="6"/>
      <c r="C416" s="6"/>
      <c r="D416" s="6"/>
      <c r="E416" s="6"/>
    </row>
    <row r="417" spans="1:5" x14ac:dyDescent="0.2">
      <c r="A417" s="28"/>
      <c r="B417" s="6"/>
      <c r="C417" s="6"/>
      <c r="D417" s="6"/>
      <c r="E417" s="6"/>
    </row>
    <row r="418" spans="1:5" x14ac:dyDescent="0.2">
      <c r="A418" s="28"/>
      <c r="B418" s="6"/>
      <c r="C418" s="6"/>
      <c r="D418" s="6"/>
      <c r="E418" s="6"/>
    </row>
    <row r="419" spans="1:5" x14ac:dyDescent="0.2">
      <c r="A419" s="28"/>
      <c r="B419" s="6"/>
      <c r="C419" s="6"/>
      <c r="D419" s="6"/>
      <c r="E419" s="6"/>
    </row>
    <row r="420" spans="1:5" x14ac:dyDescent="0.2">
      <c r="A420" s="28"/>
      <c r="B420" s="6"/>
      <c r="C420" s="6"/>
      <c r="D420" s="6"/>
      <c r="E420" s="6"/>
    </row>
    <row r="421" spans="1:5" x14ac:dyDescent="0.2">
      <c r="A421" s="28"/>
      <c r="B421" s="6"/>
      <c r="C421" s="6"/>
      <c r="D421" s="6"/>
      <c r="E421" s="6"/>
    </row>
    <row r="422" spans="1:5" x14ac:dyDescent="0.2">
      <c r="A422" s="28"/>
      <c r="B422" s="6"/>
      <c r="C422" s="6"/>
      <c r="D422" s="6"/>
      <c r="E422" s="6"/>
    </row>
    <row r="423" spans="1:5" x14ac:dyDescent="0.2">
      <c r="A423" s="28"/>
      <c r="B423" s="6"/>
      <c r="C423" s="6"/>
      <c r="D423" s="6"/>
      <c r="E423" s="6"/>
    </row>
    <row r="424" spans="1:5" x14ac:dyDescent="0.2">
      <c r="A424" s="28"/>
      <c r="B424" s="6"/>
      <c r="C424" s="6"/>
      <c r="D424" s="6"/>
      <c r="E424" s="6"/>
    </row>
    <row r="425" spans="1:5" x14ac:dyDescent="0.2">
      <c r="A425" s="28"/>
      <c r="B425" s="6"/>
      <c r="C425" s="6"/>
      <c r="D425" s="6"/>
      <c r="E425" s="6"/>
    </row>
    <row r="426" spans="1:5" x14ac:dyDescent="0.2">
      <c r="A426" s="28"/>
      <c r="B426" s="6"/>
      <c r="C426" s="6"/>
      <c r="D426" s="6"/>
      <c r="E426" s="6"/>
    </row>
    <row r="427" spans="1:5" x14ac:dyDescent="0.2">
      <c r="A427" s="28"/>
      <c r="B427" s="6"/>
      <c r="C427" s="6"/>
      <c r="D427" s="6"/>
      <c r="E427" s="6"/>
    </row>
    <row r="428" spans="1:5" x14ac:dyDescent="0.2">
      <c r="A428" s="28"/>
      <c r="B428" s="6"/>
      <c r="C428" s="6"/>
      <c r="D428" s="6"/>
      <c r="E428" s="6"/>
    </row>
    <row r="429" spans="1:5" x14ac:dyDescent="0.2">
      <c r="A429" s="28"/>
      <c r="B429" s="6"/>
      <c r="C429" s="6"/>
      <c r="D429" s="6"/>
      <c r="E429" s="6"/>
    </row>
    <row r="430" spans="1:5" x14ac:dyDescent="0.2">
      <c r="A430" s="28"/>
      <c r="B430" s="6"/>
      <c r="C430" s="6"/>
      <c r="D430" s="6"/>
      <c r="E430" s="6"/>
    </row>
    <row r="431" spans="1:5" x14ac:dyDescent="0.2">
      <c r="A431" s="28"/>
      <c r="B431" s="6"/>
      <c r="C431" s="6"/>
      <c r="D431" s="6"/>
      <c r="E431" s="6"/>
    </row>
    <row r="432" spans="1:5" x14ac:dyDescent="0.2">
      <c r="A432" s="28"/>
      <c r="B432" s="6"/>
      <c r="C432" s="6"/>
      <c r="D432" s="6"/>
      <c r="E432" s="6"/>
    </row>
    <row r="433" spans="1:5" x14ac:dyDescent="0.2">
      <c r="A433" s="28"/>
      <c r="B433" s="6"/>
      <c r="C433" s="6"/>
      <c r="D433" s="6"/>
      <c r="E433" s="6"/>
    </row>
    <row r="434" spans="1:5" x14ac:dyDescent="0.2">
      <c r="A434" s="28"/>
      <c r="B434" s="6"/>
      <c r="C434" s="6"/>
      <c r="D434" s="6"/>
      <c r="E434" s="6"/>
    </row>
    <row r="435" spans="1:5" x14ac:dyDescent="0.2">
      <c r="A435" s="28"/>
      <c r="B435" s="6"/>
      <c r="C435" s="6"/>
      <c r="D435" s="6"/>
      <c r="E435" s="6"/>
    </row>
    <row r="436" spans="1:5" x14ac:dyDescent="0.2">
      <c r="A436" s="28"/>
      <c r="B436" s="6"/>
      <c r="C436" s="6"/>
      <c r="D436" s="6"/>
      <c r="E436" s="6"/>
    </row>
    <row r="437" spans="1:5" x14ac:dyDescent="0.2">
      <c r="A437" s="28"/>
      <c r="B437" s="6"/>
      <c r="C437" s="6"/>
      <c r="D437" s="6"/>
      <c r="E437" s="6"/>
    </row>
    <row r="438" spans="1:5" x14ac:dyDescent="0.2">
      <c r="A438" s="28"/>
      <c r="B438" s="6"/>
      <c r="C438" s="6"/>
      <c r="D438" s="6"/>
      <c r="E438" s="6"/>
    </row>
    <row r="439" spans="1:5" x14ac:dyDescent="0.2">
      <c r="A439" s="28"/>
      <c r="B439" s="6"/>
      <c r="C439" s="6"/>
      <c r="D439" s="6"/>
      <c r="E439" s="6"/>
    </row>
    <row r="440" spans="1:5" x14ac:dyDescent="0.2">
      <c r="A440" s="28"/>
      <c r="B440" s="6"/>
      <c r="C440" s="6"/>
      <c r="D440" s="6"/>
      <c r="E440" s="6"/>
    </row>
    <row r="441" spans="1:5" x14ac:dyDescent="0.2">
      <c r="A441" s="28"/>
      <c r="B441" s="6"/>
      <c r="C441" s="6"/>
      <c r="D441" s="6"/>
      <c r="E441" s="6"/>
    </row>
    <row r="442" spans="1:5" x14ac:dyDescent="0.2">
      <c r="A442" s="28"/>
      <c r="B442" s="6"/>
      <c r="C442" s="6"/>
      <c r="D442" s="6"/>
      <c r="E442" s="6"/>
    </row>
    <row r="443" spans="1:5" x14ac:dyDescent="0.2">
      <c r="A443" s="28"/>
      <c r="B443" s="6"/>
      <c r="C443" s="6"/>
      <c r="D443" s="6"/>
      <c r="E443" s="6"/>
    </row>
    <row r="444" spans="1:5" x14ac:dyDescent="0.2">
      <c r="A444" s="28"/>
      <c r="B444" s="6"/>
      <c r="C444" s="6"/>
      <c r="D444" s="6"/>
      <c r="E444" s="6"/>
    </row>
    <row r="445" spans="1:5" x14ac:dyDescent="0.2">
      <c r="A445" s="28"/>
      <c r="B445" s="6"/>
      <c r="C445" s="6"/>
      <c r="D445" s="6"/>
      <c r="E445" s="6"/>
    </row>
    <row r="446" spans="1:5" x14ac:dyDescent="0.2">
      <c r="A446" s="28"/>
      <c r="B446" s="6"/>
      <c r="C446" s="6"/>
      <c r="D446" s="6"/>
      <c r="E446" s="6"/>
    </row>
    <row r="447" spans="1:5" x14ac:dyDescent="0.2">
      <c r="A447" s="28"/>
      <c r="B447" s="6"/>
      <c r="C447" s="6"/>
      <c r="D447" s="6"/>
      <c r="E447" s="6"/>
    </row>
    <row r="448" spans="1:5" x14ac:dyDescent="0.2">
      <c r="A448" s="28"/>
      <c r="B448" s="6"/>
      <c r="C448" s="6"/>
      <c r="D448" s="6"/>
      <c r="E448" s="6"/>
    </row>
    <row r="449" spans="1:5" x14ac:dyDescent="0.2">
      <c r="A449" s="28"/>
      <c r="B449" s="6"/>
      <c r="C449" s="6"/>
      <c r="D449" s="6"/>
      <c r="E449" s="6"/>
    </row>
    <row r="450" spans="1:5" x14ac:dyDescent="0.2">
      <c r="A450" s="28"/>
      <c r="B450" s="6"/>
      <c r="C450" s="6"/>
      <c r="D450" s="6"/>
      <c r="E450" s="6"/>
    </row>
    <row r="451" spans="1:5" x14ac:dyDescent="0.2">
      <c r="A451" s="28"/>
      <c r="B451" s="6"/>
      <c r="C451" s="6"/>
      <c r="D451" s="6"/>
      <c r="E451" s="6"/>
    </row>
    <row r="452" spans="1:5" x14ac:dyDescent="0.2">
      <c r="A452" s="28"/>
      <c r="B452" s="6"/>
      <c r="C452" s="6"/>
      <c r="D452" s="6"/>
      <c r="E452" s="6"/>
    </row>
    <row r="453" spans="1:5" x14ac:dyDescent="0.2">
      <c r="A453" s="28"/>
      <c r="B453" s="6"/>
      <c r="C453" s="6"/>
      <c r="D453" s="6"/>
      <c r="E453" s="6"/>
    </row>
    <row r="454" spans="1:5" x14ac:dyDescent="0.2">
      <c r="A454" s="28"/>
      <c r="B454" s="6"/>
      <c r="C454" s="6"/>
      <c r="D454" s="6"/>
      <c r="E454" s="6"/>
    </row>
    <row r="455" spans="1:5" x14ac:dyDescent="0.2">
      <c r="A455" s="28"/>
      <c r="B455" s="6"/>
      <c r="C455" s="6"/>
      <c r="D455" s="6"/>
      <c r="E455" s="6"/>
    </row>
    <row r="456" spans="1:5" x14ac:dyDescent="0.2">
      <c r="A456" s="28"/>
      <c r="B456" s="6"/>
      <c r="C456" s="6"/>
      <c r="D456" s="6"/>
      <c r="E456" s="6"/>
    </row>
    <row r="457" spans="1:5" x14ac:dyDescent="0.2">
      <c r="A457" s="28"/>
      <c r="B457" s="6"/>
      <c r="C457" s="6"/>
      <c r="D457" s="6"/>
      <c r="E457" s="6"/>
    </row>
    <row r="458" spans="1:5" x14ac:dyDescent="0.2">
      <c r="A458" s="28"/>
      <c r="B458" s="6"/>
      <c r="C458" s="6"/>
      <c r="D458" s="6"/>
      <c r="E458" s="6"/>
    </row>
    <row r="459" spans="1:5" x14ac:dyDescent="0.2">
      <c r="A459" s="28"/>
      <c r="B459" s="6"/>
      <c r="C459" s="6"/>
      <c r="D459" s="6"/>
      <c r="E459" s="6"/>
    </row>
    <row r="460" spans="1:5" x14ac:dyDescent="0.2">
      <c r="A460" s="28"/>
      <c r="B460" s="6"/>
      <c r="C460" s="6"/>
      <c r="D460" s="6"/>
      <c r="E460" s="6"/>
    </row>
    <row r="461" spans="1:5" x14ac:dyDescent="0.2">
      <c r="A461" s="28"/>
      <c r="B461" s="6"/>
      <c r="C461" s="6"/>
      <c r="D461" s="6"/>
      <c r="E461" s="6"/>
    </row>
    <row r="462" spans="1:5" x14ac:dyDescent="0.2">
      <c r="A462" s="28"/>
      <c r="B462" s="6"/>
      <c r="C462" s="6"/>
      <c r="D462" s="6"/>
      <c r="E462" s="6"/>
    </row>
    <row r="463" spans="1:5" x14ac:dyDescent="0.2">
      <c r="A463" s="28"/>
      <c r="B463" s="6"/>
      <c r="C463" s="6"/>
      <c r="D463" s="6"/>
      <c r="E463" s="6"/>
    </row>
    <row r="464" spans="1:5" x14ac:dyDescent="0.2">
      <c r="A464" s="28"/>
      <c r="B464" s="6"/>
      <c r="C464" s="6"/>
      <c r="D464" s="6"/>
      <c r="E464" s="6"/>
    </row>
    <row r="465" spans="1:5" x14ac:dyDescent="0.2">
      <c r="A465" s="28"/>
      <c r="B465" s="6"/>
      <c r="C465" s="6"/>
      <c r="D465" s="6"/>
      <c r="E465" s="6"/>
    </row>
    <row r="466" spans="1:5" x14ac:dyDescent="0.2">
      <c r="A466" s="28"/>
      <c r="B466" s="6"/>
      <c r="C466" s="6"/>
      <c r="D466" s="6"/>
      <c r="E466" s="6"/>
    </row>
    <row r="467" spans="1:5" x14ac:dyDescent="0.2">
      <c r="A467" s="28"/>
      <c r="B467" s="6"/>
      <c r="C467" s="6"/>
      <c r="D467" s="6"/>
      <c r="E467" s="6"/>
    </row>
    <row r="468" spans="1:5" x14ac:dyDescent="0.2">
      <c r="A468" s="28"/>
      <c r="B468" s="6"/>
      <c r="C468" s="6"/>
      <c r="D468" s="6"/>
      <c r="E468" s="6"/>
    </row>
    <row r="469" spans="1:5" x14ac:dyDescent="0.2">
      <c r="A469" s="28"/>
      <c r="B469" s="6"/>
      <c r="C469" s="6"/>
      <c r="D469" s="6"/>
      <c r="E469" s="6"/>
    </row>
    <row r="470" spans="1:5" x14ac:dyDescent="0.2">
      <c r="A470" s="28"/>
      <c r="B470" s="6"/>
      <c r="C470" s="6"/>
      <c r="D470" s="6"/>
      <c r="E470" s="6"/>
    </row>
    <row r="471" spans="1:5" x14ac:dyDescent="0.2">
      <c r="A471" s="28"/>
      <c r="B471" s="6"/>
      <c r="C471" s="6"/>
      <c r="D471" s="6"/>
      <c r="E471" s="6"/>
    </row>
    <row r="472" spans="1:5" x14ac:dyDescent="0.2">
      <c r="A472" s="28"/>
      <c r="B472" s="6"/>
      <c r="C472" s="6"/>
      <c r="D472" s="6"/>
      <c r="E472" s="6"/>
    </row>
    <row r="473" spans="1:5" x14ac:dyDescent="0.2">
      <c r="A473" s="28"/>
      <c r="B473" s="6"/>
      <c r="C473" s="6"/>
      <c r="D473" s="6"/>
      <c r="E473" s="6"/>
    </row>
    <row r="474" spans="1:5" x14ac:dyDescent="0.2">
      <c r="A474" s="28"/>
      <c r="B474" s="6"/>
      <c r="C474" s="6"/>
      <c r="D474" s="6"/>
      <c r="E474" s="6"/>
    </row>
    <row r="475" spans="1:5" x14ac:dyDescent="0.2">
      <c r="A475" s="28"/>
      <c r="B475" s="6"/>
      <c r="C475" s="6"/>
      <c r="D475" s="6"/>
      <c r="E475" s="6"/>
    </row>
    <row r="476" spans="1:5" x14ac:dyDescent="0.2">
      <c r="A476" s="28"/>
      <c r="B476" s="6"/>
      <c r="C476" s="6"/>
      <c r="D476" s="6"/>
      <c r="E476" s="6"/>
    </row>
    <row r="477" spans="1:5" x14ac:dyDescent="0.2">
      <c r="A477" s="28"/>
      <c r="B477" s="6"/>
      <c r="C477" s="6"/>
      <c r="D477" s="6"/>
      <c r="E477" s="6"/>
    </row>
    <row r="478" spans="1:5" x14ac:dyDescent="0.2">
      <c r="A478" s="28"/>
      <c r="B478" s="6"/>
      <c r="C478" s="6"/>
      <c r="D478" s="6"/>
      <c r="E478" s="6"/>
    </row>
    <row r="479" spans="1:5" x14ac:dyDescent="0.2">
      <c r="A479" s="28"/>
      <c r="B479" s="6"/>
      <c r="C479" s="6"/>
      <c r="D479" s="6"/>
      <c r="E479" s="6"/>
    </row>
    <row r="480" spans="1:5" x14ac:dyDescent="0.2">
      <c r="A480" s="28"/>
      <c r="B480" s="6"/>
      <c r="C480" s="6"/>
      <c r="D480" s="6"/>
      <c r="E480" s="6"/>
    </row>
    <row r="481" spans="1:5" x14ac:dyDescent="0.2">
      <c r="A481" s="28"/>
      <c r="B481" s="6"/>
      <c r="C481" s="6"/>
      <c r="D481" s="6"/>
      <c r="E481" s="6"/>
    </row>
    <row r="482" spans="1:5" x14ac:dyDescent="0.2">
      <c r="A482" s="28"/>
      <c r="B482" s="6"/>
      <c r="C482" s="6"/>
      <c r="D482" s="6"/>
      <c r="E482" s="6"/>
    </row>
    <row r="483" spans="1:5" x14ac:dyDescent="0.2">
      <c r="A483" s="28"/>
      <c r="B483" s="6"/>
      <c r="C483" s="6"/>
      <c r="D483" s="6"/>
      <c r="E483" s="6"/>
    </row>
    <row r="484" spans="1:5" x14ac:dyDescent="0.2">
      <c r="A484" s="28"/>
      <c r="B484" s="6"/>
      <c r="C484" s="6"/>
      <c r="D484" s="6"/>
      <c r="E484" s="6"/>
    </row>
    <row r="485" spans="1:5" x14ac:dyDescent="0.2">
      <c r="A485" s="28"/>
      <c r="B485" s="6"/>
      <c r="C485" s="6"/>
      <c r="D485" s="6"/>
      <c r="E485" s="6"/>
    </row>
    <row r="486" spans="1:5" x14ac:dyDescent="0.2">
      <c r="A486" s="28"/>
      <c r="B486" s="6"/>
      <c r="C486" s="6"/>
      <c r="D486" s="6"/>
      <c r="E486" s="6"/>
    </row>
    <row r="487" spans="1:5" x14ac:dyDescent="0.2">
      <c r="A487" s="28"/>
      <c r="B487" s="6"/>
      <c r="C487" s="6"/>
      <c r="D487" s="6"/>
      <c r="E487" s="6"/>
    </row>
    <row r="488" spans="1:5" x14ac:dyDescent="0.2">
      <c r="A488" s="28"/>
      <c r="B488" s="6"/>
      <c r="C488" s="6"/>
      <c r="D488" s="6"/>
      <c r="E488" s="6"/>
    </row>
    <row r="489" spans="1:5" x14ac:dyDescent="0.2">
      <c r="A489" s="28"/>
      <c r="B489" s="6"/>
      <c r="C489" s="6"/>
      <c r="D489" s="6"/>
      <c r="E489" s="6"/>
    </row>
    <row r="490" spans="1:5" x14ac:dyDescent="0.2">
      <c r="A490" s="28"/>
      <c r="B490" s="6"/>
      <c r="C490" s="6"/>
      <c r="D490" s="6"/>
      <c r="E490" s="6"/>
    </row>
    <row r="491" spans="1:5" x14ac:dyDescent="0.2">
      <c r="A491" s="28"/>
      <c r="B491" s="6"/>
      <c r="C491" s="6"/>
      <c r="D491" s="6"/>
      <c r="E491" s="6"/>
    </row>
    <row r="492" spans="1:5" x14ac:dyDescent="0.2">
      <c r="A492" s="28"/>
      <c r="B492" s="6"/>
      <c r="C492" s="6"/>
      <c r="D492" s="6"/>
      <c r="E492" s="6"/>
    </row>
    <row r="493" spans="1:5" x14ac:dyDescent="0.2">
      <c r="A493" s="28"/>
      <c r="B493" s="6"/>
      <c r="C493" s="6"/>
      <c r="D493" s="6"/>
      <c r="E493" s="6"/>
    </row>
    <row r="494" spans="1:5" x14ac:dyDescent="0.2">
      <c r="A494" s="28"/>
      <c r="B494" s="6"/>
      <c r="C494" s="6"/>
      <c r="D494" s="6"/>
      <c r="E494" s="6"/>
    </row>
    <row r="495" spans="1:5" x14ac:dyDescent="0.2">
      <c r="A495" s="28"/>
      <c r="B495" s="6"/>
      <c r="C495" s="6"/>
      <c r="D495" s="6"/>
      <c r="E495" s="6"/>
    </row>
    <row r="496" spans="1:5" x14ac:dyDescent="0.2">
      <c r="A496" s="28"/>
      <c r="B496" s="6"/>
      <c r="C496" s="6"/>
      <c r="D496" s="6"/>
      <c r="E496" s="6"/>
    </row>
    <row r="497" spans="1:5" x14ac:dyDescent="0.2">
      <c r="A497" s="28"/>
      <c r="B497" s="6"/>
      <c r="C497" s="6"/>
      <c r="D497" s="6"/>
      <c r="E497" s="6"/>
    </row>
    <row r="498" spans="1:5" x14ac:dyDescent="0.2">
      <c r="A498" s="28"/>
      <c r="B498" s="6"/>
      <c r="C498" s="6"/>
      <c r="D498" s="6"/>
      <c r="E498" s="6"/>
    </row>
    <row r="499" spans="1:5" x14ac:dyDescent="0.2">
      <c r="A499" s="28"/>
      <c r="B499" s="6"/>
      <c r="C499" s="6"/>
      <c r="D499" s="6"/>
      <c r="E499" s="6"/>
    </row>
    <row r="500" spans="1:5" x14ac:dyDescent="0.2">
      <c r="A500" s="28"/>
      <c r="B500" s="6"/>
      <c r="C500" s="6"/>
      <c r="D500" s="6"/>
      <c r="E500" s="6"/>
    </row>
    <row r="501" spans="1:5" x14ac:dyDescent="0.2">
      <c r="A501" s="28"/>
      <c r="B501" s="6"/>
      <c r="C501" s="6"/>
      <c r="D501" s="6"/>
      <c r="E501" s="6"/>
    </row>
    <row r="502" spans="1:5" x14ac:dyDescent="0.2">
      <c r="A502" s="28"/>
      <c r="B502" s="6"/>
      <c r="C502" s="6"/>
      <c r="D502" s="6"/>
      <c r="E502" s="6"/>
    </row>
    <row r="503" spans="1:5" x14ac:dyDescent="0.2">
      <c r="A503" s="28"/>
      <c r="B503" s="6"/>
      <c r="C503" s="6"/>
      <c r="D503" s="6"/>
      <c r="E503" s="6"/>
    </row>
    <row r="504" spans="1:5" x14ac:dyDescent="0.2">
      <c r="A504" s="28"/>
      <c r="B504" s="6"/>
      <c r="C504" s="6"/>
      <c r="D504" s="6"/>
      <c r="E504" s="6"/>
    </row>
    <row r="505" spans="1:5" x14ac:dyDescent="0.2">
      <c r="A505" s="33"/>
      <c r="B505" s="6"/>
      <c r="C505" s="6"/>
      <c r="D505" s="6"/>
      <c r="E505" s="6"/>
    </row>
    <row r="506" spans="1:5" x14ac:dyDescent="0.2">
      <c r="A506" s="28"/>
      <c r="B506" s="6"/>
      <c r="C506" s="6"/>
      <c r="D506" s="6"/>
      <c r="E506" s="6"/>
    </row>
    <row r="507" spans="1:5" x14ac:dyDescent="0.2">
      <c r="A507" s="28"/>
      <c r="B507" s="6"/>
      <c r="C507" s="6"/>
      <c r="D507" s="6"/>
      <c r="E507" s="6"/>
    </row>
    <row r="508" spans="1:5" x14ac:dyDescent="0.2">
      <c r="A508" s="28"/>
      <c r="B508" s="6"/>
      <c r="C508" s="6"/>
      <c r="D508" s="6"/>
      <c r="E508" s="6"/>
    </row>
    <row r="509" spans="1:5" x14ac:dyDescent="0.2">
      <c r="A509" s="28"/>
      <c r="B509" s="6"/>
      <c r="C509" s="6"/>
      <c r="D509" s="6"/>
      <c r="E509" s="6"/>
    </row>
    <row r="510" spans="1:5" x14ac:dyDescent="0.2">
      <c r="A510" s="28"/>
      <c r="B510" s="6"/>
      <c r="C510" s="6"/>
      <c r="D510" s="6"/>
      <c r="E510" s="6"/>
    </row>
    <row r="511" spans="1:5" x14ac:dyDescent="0.2">
      <c r="A511" s="28"/>
      <c r="B511" s="6"/>
      <c r="C511" s="6"/>
      <c r="D511" s="6"/>
      <c r="E511" s="6"/>
    </row>
    <row r="512" spans="1:5" x14ac:dyDescent="0.2">
      <c r="A512" s="28"/>
      <c r="B512" s="6"/>
      <c r="C512" s="6"/>
      <c r="D512" s="6"/>
      <c r="E512" s="6"/>
    </row>
    <row r="513" spans="1:5" x14ac:dyDescent="0.2">
      <c r="A513" s="28"/>
      <c r="B513" s="6"/>
      <c r="C513" s="6"/>
      <c r="D513" s="6"/>
      <c r="E513" s="6"/>
    </row>
    <row r="514" spans="1:5" x14ac:dyDescent="0.2">
      <c r="A514" s="28"/>
      <c r="B514" s="6"/>
      <c r="C514" s="6"/>
      <c r="D514" s="6"/>
      <c r="E514" s="6"/>
    </row>
    <row r="515" spans="1:5" x14ac:dyDescent="0.2">
      <c r="A515" s="28"/>
      <c r="B515" s="6"/>
      <c r="C515" s="6"/>
      <c r="D515" s="6"/>
      <c r="E515" s="6"/>
    </row>
    <row r="516" spans="1:5" x14ac:dyDescent="0.2">
      <c r="A516" s="28"/>
      <c r="B516" s="6"/>
      <c r="C516" s="6"/>
      <c r="D516" s="6"/>
      <c r="E516" s="6"/>
    </row>
    <row r="517" spans="1:5" x14ac:dyDescent="0.2">
      <c r="A517" s="28"/>
      <c r="B517" s="6"/>
      <c r="C517" s="6"/>
      <c r="D517" s="6"/>
      <c r="E517" s="6"/>
    </row>
    <row r="518" spans="1:5" x14ac:dyDescent="0.2">
      <c r="A518" s="28"/>
      <c r="B518" s="6"/>
      <c r="C518" s="6"/>
      <c r="D518" s="6"/>
      <c r="E518" s="6"/>
    </row>
    <row r="519" spans="1:5" x14ac:dyDescent="0.2">
      <c r="A519" s="28"/>
      <c r="B519" s="6"/>
      <c r="C519" s="6"/>
      <c r="D519" s="6"/>
      <c r="E519" s="6"/>
    </row>
    <row r="520" spans="1:5" x14ac:dyDescent="0.2">
      <c r="A520" s="28"/>
      <c r="B520" s="6"/>
      <c r="C520" s="6"/>
      <c r="D520" s="6"/>
      <c r="E520" s="6"/>
    </row>
    <row r="521" spans="1:5" x14ac:dyDescent="0.2">
      <c r="A521" s="28"/>
      <c r="B521" s="6"/>
      <c r="C521" s="6"/>
      <c r="D521" s="6"/>
      <c r="E521" s="6"/>
    </row>
    <row r="522" spans="1:5" x14ac:dyDescent="0.2">
      <c r="A522" s="28"/>
      <c r="B522" s="6"/>
      <c r="C522" s="6"/>
      <c r="D522" s="6"/>
      <c r="E522" s="6"/>
    </row>
    <row r="523" spans="1:5" x14ac:dyDescent="0.2">
      <c r="A523" s="28"/>
      <c r="B523" s="6"/>
      <c r="C523" s="6"/>
      <c r="D523" s="6"/>
      <c r="E523" s="6"/>
    </row>
    <row r="524" spans="1:5" x14ac:dyDescent="0.2">
      <c r="A524" s="28"/>
      <c r="B524" s="6"/>
      <c r="C524" s="6"/>
      <c r="D524" s="6"/>
      <c r="E524" s="6"/>
    </row>
    <row r="525" spans="1:5" x14ac:dyDescent="0.2">
      <c r="A525" s="28"/>
      <c r="B525" s="6"/>
      <c r="C525" s="6"/>
      <c r="D525" s="6"/>
      <c r="E525" s="6"/>
    </row>
    <row r="526" spans="1:5" x14ac:dyDescent="0.2">
      <c r="A526" s="28"/>
      <c r="B526" s="6"/>
      <c r="C526" s="6"/>
      <c r="D526" s="6"/>
      <c r="E526" s="6"/>
    </row>
    <row r="527" spans="1:5" x14ac:dyDescent="0.2">
      <c r="A527" s="28"/>
      <c r="B527" s="6"/>
      <c r="C527" s="6"/>
      <c r="D527" s="6"/>
      <c r="E527" s="6"/>
    </row>
    <row r="528" spans="1:5" x14ac:dyDescent="0.2">
      <c r="A528" s="28"/>
      <c r="B528" s="6"/>
      <c r="C528" s="6"/>
      <c r="D528" s="6"/>
      <c r="E528" s="6"/>
    </row>
    <row r="529" spans="1:5" x14ac:dyDescent="0.2">
      <c r="A529" s="28"/>
      <c r="B529" s="6"/>
      <c r="C529" s="6"/>
      <c r="D529" s="6"/>
      <c r="E529" s="6"/>
    </row>
    <row r="530" spans="1:5" x14ac:dyDescent="0.2">
      <c r="A530" s="28"/>
      <c r="B530" s="6"/>
      <c r="C530" s="6"/>
      <c r="D530" s="6"/>
      <c r="E530" s="6"/>
    </row>
    <row r="531" spans="1:5" x14ac:dyDescent="0.2">
      <c r="A531" s="28"/>
      <c r="B531" s="6"/>
      <c r="C531" s="6"/>
      <c r="D531" s="6"/>
      <c r="E531" s="6"/>
    </row>
    <row r="532" spans="1:5" x14ac:dyDescent="0.2">
      <c r="A532" s="28"/>
      <c r="B532" s="6"/>
      <c r="C532" s="6"/>
      <c r="D532" s="6"/>
      <c r="E532" s="6"/>
    </row>
    <row r="533" spans="1:5" x14ac:dyDescent="0.2">
      <c r="A533" s="28"/>
      <c r="B533" s="6"/>
      <c r="C533" s="6"/>
      <c r="D533" s="6"/>
      <c r="E533" s="6"/>
    </row>
    <row r="534" spans="1:5" x14ac:dyDescent="0.2">
      <c r="A534" s="28"/>
      <c r="B534" s="6"/>
      <c r="C534" s="6"/>
      <c r="D534" s="6"/>
      <c r="E534" s="6"/>
    </row>
    <row r="535" spans="1:5" x14ac:dyDescent="0.2">
      <c r="A535" s="28"/>
      <c r="B535" s="6"/>
      <c r="C535" s="6"/>
      <c r="D535" s="6"/>
      <c r="E535" s="6"/>
    </row>
    <row r="536" spans="1:5" x14ac:dyDescent="0.2">
      <c r="A536" s="28"/>
      <c r="B536" s="6"/>
      <c r="C536" s="6"/>
      <c r="D536" s="6"/>
      <c r="E536" s="6"/>
    </row>
    <row r="537" spans="1:5" x14ac:dyDescent="0.2">
      <c r="A537" s="28"/>
      <c r="B537" s="6"/>
      <c r="C537" s="6"/>
      <c r="D537" s="6"/>
      <c r="E537" s="6"/>
    </row>
    <row r="538" spans="1:5" x14ac:dyDescent="0.2">
      <c r="A538" s="28"/>
      <c r="B538" s="6"/>
      <c r="C538" s="6"/>
      <c r="D538" s="6"/>
      <c r="E538" s="6"/>
    </row>
    <row r="539" spans="1:5" x14ac:dyDescent="0.2">
      <c r="A539" s="28"/>
      <c r="B539" s="6"/>
      <c r="C539" s="6"/>
      <c r="D539" s="6"/>
      <c r="E539" s="6"/>
    </row>
    <row r="540" spans="1:5" x14ac:dyDescent="0.2">
      <c r="A540" s="28"/>
      <c r="B540" s="6"/>
      <c r="C540" s="6"/>
      <c r="D540" s="6"/>
      <c r="E540" s="6"/>
    </row>
    <row r="541" spans="1:5" x14ac:dyDescent="0.2">
      <c r="A541" s="28"/>
      <c r="B541" s="6"/>
      <c r="C541" s="6"/>
      <c r="D541" s="6"/>
      <c r="E541" s="6"/>
    </row>
    <row r="542" spans="1:5" x14ac:dyDescent="0.2">
      <c r="A542" s="28"/>
      <c r="B542" s="6"/>
      <c r="C542" s="6"/>
      <c r="D542" s="6"/>
      <c r="E542" s="6"/>
    </row>
    <row r="543" spans="1:5" x14ac:dyDescent="0.2">
      <c r="A543" s="28"/>
      <c r="B543" s="6"/>
      <c r="C543" s="6"/>
      <c r="D543" s="6"/>
      <c r="E543" s="6"/>
    </row>
    <row r="544" spans="1:5" x14ac:dyDescent="0.2">
      <c r="A544" s="28"/>
      <c r="B544" s="6"/>
      <c r="C544" s="6"/>
      <c r="D544" s="6"/>
      <c r="E544" s="6"/>
    </row>
    <row r="545" spans="1:5" x14ac:dyDescent="0.2">
      <c r="A545" s="28"/>
      <c r="B545" s="6"/>
      <c r="C545" s="6"/>
      <c r="D545" s="6"/>
      <c r="E545" s="6"/>
    </row>
    <row r="546" spans="1:5" x14ac:dyDescent="0.2">
      <c r="A546" s="28"/>
      <c r="B546" s="6"/>
      <c r="C546" s="6"/>
      <c r="D546" s="6"/>
      <c r="E546" s="6"/>
    </row>
    <row r="547" spans="1:5" x14ac:dyDescent="0.2">
      <c r="A547" s="28"/>
      <c r="B547" s="6"/>
      <c r="C547" s="6"/>
      <c r="D547" s="6"/>
      <c r="E547" s="6"/>
    </row>
    <row r="548" spans="1:5" x14ac:dyDescent="0.2">
      <c r="A548" s="28"/>
      <c r="B548" s="6"/>
      <c r="C548" s="6"/>
      <c r="D548" s="6"/>
      <c r="E548" s="6"/>
    </row>
    <row r="549" spans="1:5" x14ac:dyDescent="0.2">
      <c r="A549" s="28"/>
      <c r="B549" s="6"/>
      <c r="C549" s="6"/>
      <c r="D549" s="6"/>
      <c r="E549" s="6"/>
    </row>
    <row r="550" spans="1:5" x14ac:dyDescent="0.2">
      <c r="A550" s="28"/>
      <c r="B550" s="6"/>
      <c r="C550" s="6"/>
      <c r="D550" s="6"/>
      <c r="E550" s="6"/>
    </row>
    <row r="551" spans="1:5" x14ac:dyDescent="0.2">
      <c r="A551" s="28"/>
      <c r="B551" s="6"/>
      <c r="C551" s="6"/>
      <c r="D551" s="6"/>
      <c r="E551" s="6"/>
    </row>
    <row r="552" spans="1:5" x14ac:dyDescent="0.2">
      <c r="A552" s="28"/>
      <c r="B552" s="6"/>
      <c r="C552" s="6"/>
      <c r="D552" s="6"/>
      <c r="E552" s="6"/>
    </row>
    <row r="553" spans="1:5" x14ac:dyDescent="0.2">
      <c r="A553" s="28"/>
      <c r="B553" s="6"/>
      <c r="C553" s="6"/>
      <c r="D553" s="6"/>
      <c r="E553" s="6"/>
    </row>
    <row r="554" spans="1:5" x14ac:dyDescent="0.2">
      <c r="A554" s="28"/>
      <c r="B554" s="6"/>
      <c r="C554" s="6"/>
      <c r="D554" s="6"/>
      <c r="E554" s="6"/>
    </row>
    <row r="555" spans="1:5" x14ac:dyDescent="0.2">
      <c r="A555" s="28"/>
      <c r="B555" s="6"/>
      <c r="C555" s="6"/>
      <c r="D555" s="6"/>
      <c r="E555" s="6"/>
    </row>
    <row r="556" spans="1:5" x14ac:dyDescent="0.2">
      <c r="A556" s="28"/>
      <c r="B556" s="6"/>
      <c r="C556" s="6"/>
      <c r="D556" s="6"/>
      <c r="E556" s="6"/>
    </row>
    <row r="557" spans="1:5" x14ac:dyDescent="0.2">
      <c r="A557" s="28"/>
      <c r="B557" s="6"/>
      <c r="C557" s="6"/>
      <c r="D557" s="6"/>
      <c r="E557" s="6"/>
    </row>
    <row r="558" spans="1:5" x14ac:dyDescent="0.2">
      <c r="A558" s="28"/>
      <c r="B558" s="6"/>
      <c r="C558" s="6"/>
      <c r="D558" s="6"/>
      <c r="E558" s="6"/>
    </row>
    <row r="559" spans="1:5" x14ac:dyDescent="0.2">
      <c r="A559" s="28"/>
      <c r="B559" s="6"/>
      <c r="C559" s="6"/>
      <c r="D559" s="6"/>
      <c r="E559" s="6"/>
    </row>
    <row r="560" spans="1:5" x14ac:dyDescent="0.2">
      <c r="A560" s="28"/>
      <c r="B560" s="6"/>
      <c r="C560" s="6"/>
      <c r="D560" s="6"/>
      <c r="E560" s="6"/>
    </row>
    <row r="561" spans="1:5" x14ac:dyDescent="0.2">
      <c r="A561" s="28"/>
      <c r="B561" s="6"/>
      <c r="C561" s="6"/>
      <c r="D561" s="6"/>
      <c r="E561" s="6"/>
    </row>
    <row r="562" spans="1:5" x14ac:dyDescent="0.2">
      <c r="A562" s="28"/>
      <c r="B562" s="6"/>
      <c r="C562" s="6"/>
      <c r="D562" s="6"/>
      <c r="E562" s="6"/>
    </row>
    <row r="563" spans="1:5" x14ac:dyDescent="0.2">
      <c r="A563" s="28"/>
      <c r="B563" s="6"/>
      <c r="C563" s="6"/>
      <c r="D563" s="6"/>
      <c r="E563" s="6"/>
    </row>
    <row r="564" spans="1:5" x14ac:dyDescent="0.2">
      <c r="A564" s="28"/>
      <c r="B564" s="6"/>
      <c r="C564" s="6"/>
      <c r="D564" s="6"/>
      <c r="E564" s="6"/>
    </row>
    <row r="565" spans="1:5" x14ac:dyDescent="0.2">
      <c r="A565" s="28"/>
      <c r="B565" s="6"/>
      <c r="C565" s="6"/>
      <c r="D565" s="6"/>
      <c r="E565" s="6"/>
    </row>
    <row r="566" spans="1:5" x14ac:dyDescent="0.2">
      <c r="A566" s="28"/>
      <c r="B566" s="6"/>
      <c r="C566" s="6"/>
      <c r="D566" s="6"/>
      <c r="E566" s="6"/>
    </row>
    <row r="567" spans="1:5" x14ac:dyDescent="0.2">
      <c r="A567" s="28"/>
      <c r="B567" s="6"/>
      <c r="C567" s="6"/>
      <c r="D567" s="6"/>
      <c r="E567" s="6"/>
    </row>
    <row r="568" spans="1:5" x14ac:dyDescent="0.2">
      <c r="A568" s="28"/>
      <c r="B568" s="6"/>
      <c r="C568" s="6"/>
      <c r="D568" s="6"/>
      <c r="E568" s="6"/>
    </row>
    <row r="569" spans="1:5" x14ac:dyDescent="0.2">
      <c r="A569" s="28"/>
      <c r="B569" s="6"/>
      <c r="C569" s="6"/>
      <c r="D569" s="6"/>
      <c r="E569" s="6"/>
    </row>
    <row r="570" spans="1:5" x14ac:dyDescent="0.2">
      <c r="A570" s="28"/>
      <c r="B570" s="6"/>
      <c r="C570" s="6"/>
      <c r="D570" s="6"/>
      <c r="E570" s="6"/>
    </row>
    <row r="571" spans="1:5" x14ac:dyDescent="0.2">
      <c r="A571" s="28"/>
      <c r="B571" s="6"/>
      <c r="C571" s="6"/>
      <c r="D571" s="6"/>
      <c r="E571" s="6"/>
    </row>
    <row r="572" spans="1:5" x14ac:dyDescent="0.2">
      <c r="A572" s="28"/>
      <c r="B572" s="6"/>
      <c r="C572" s="6"/>
      <c r="D572" s="6"/>
      <c r="E572" s="6"/>
    </row>
    <row r="573" spans="1:5" x14ac:dyDescent="0.2">
      <c r="A573" s="28"/>
      <c r="B573" s="6"/>
      <c r="C573" s="6"/>
      <c r="D573" s="6"/>
      <c r="E573" s="6"/>
    </row>
    <row r="574" spans="1:5" x14ac:dyDescent="0.2">
      <c r="A574" s="28"/>
      <c r="B574" s="6"/>
      <c r="C574" s="6"/>
      <c r="D574" s="6"/>
      <c r="E574" s="6"/>
    </row>
    <row r="575" spans="1:5" x14ac:dyDescent="0.2">
      <c r="A575" s="28"/>
      <c r="B575" s="6"/>
      <c r="C575" s="6"/>
      <c r="D575" s="6"/>
      <c r="E575" s="6"/>
    </row>
    <row r="576" spans="1:5" x14ac:dyDescent="0.2">
      <c r="A576" s="28"/>
      <c r="B576" s="6"/>
      <c r="C576" s="6"/>
      <c r="D576" s="6"/>
      <c r="E576" s="6"/>
    </row>
    <row r="577" spans="1:5" x14ac:dyDescent="0.2">
      <c r="A577" s="28"/>
      <c r="B577" s="6"/>
      <c r="C577" s="6"/>
      <c r="D577" s="6"/>
      <c r="E577" s="6"/>
    </row>
    <row r="578" spans="1:5" x14ac:dyDescent="0.2">
      <c r="A578" s="28"/>
      <c r="B578" s="6"/>
      <c r="C578" s="6"/>
      <c r="D578" s="6"/>
      <c r="E578" s="6"/>
    </row>
    <row r="579" spans="1:5" x14ac:dyDescent="0.2">
      <c r="A579" s="28"/>
      <c r="B579" s="6"/>
      <c r="C579" s="6"/>
      <c r="D579" s="6"/>
      <c r="E579" s="6"/>
    </row>
    <row r="580" spans="1:5" x14ac:dyDescent="0.2">
      <c r="A580" s="28"/>
      <c r="B580" s="6"/>
      <c r="C580" s="6"/>
      <c r="D580" s="6"/>
      <c r="E580" s="6"/>
    </row>
    <row r="581" spans="1:5" x14ac:dyDescent="0.2">
      <c r="A581" s="28"/>
      <c r="B581" s="6"/>
      <c r="C581" s="6"/>
      <c r="D581" s="6"/>
      <c r="E581" s="6"/>
    </row>
    <row r="582" spans="1:5" x14ac:dyDescent="0.2">
      <c r="A582" s="28"/>
      <c r="B582" s="6"/>
      <c r="C582" s="6"/>
      <c r="D582" s="6"/>
      <c r="E582" s="6"/>
    </row>
    <row r="583" spans="1:5" x14ac:dyDescent="0.2">
      <c r="A583" s="28"/>
      <c r="B583" s="6"/>
      <c r="C583" s="6"/>
      <c r="D583" s="6"/>
      <c r="E583" s="6"/>
    </row>
    <row r="584" spans="1:5" x14ac:dyDescent="0.2">
      <c r="A584" s="28"/>
      <c r="B584" s="6"/>
      <c r="C584" s="6"/>
      <c r="D584" s="6"/>
      <c r="E584" s="6"/>
    </row>
    <row r="585" spans="1:5" x14ac:dyDescent="0.2">
      <c r="A585" s="28"/>
      <c r="B585" s="6"/>
      <c r="C585" s="6"/>
      <c r="D585" s="6"/>
      <c r="E585" s="6"/>
    </row>
    <row r="586" spans="1:5" x14ac:dyDescent="0.2">
      <c r="A586" s="28"/>
      <c r="B586" s="6"/>
      <c r="C586" s="6"/>
      <c r="D586" s="6"/>
      <c r="E586" s="6"/>
    </row>
    <row r="587" spans="1:5" x14ac:dyDescent="0.2">
      <c r="A587" s="28"/>
      <c r="B587" s="6"/>
      <c r="C587" s="6"/>
      <c r="D587" s="6"/>
      <c r="E587" s="6"/>
    </row>
    <row r="588" spans="1:5" x14ac:dyDescent="0.2">
      <c r="A588" s="28"/>
      <c r="B588" s="6"/>
      <c r="C588" s="6"/>
      <c r="D588" s="6"/>
      <c r="E588" s="6"/>
    </row>
    <row r="589" spans="1:5" x14ac:dyDescent="0.2">
      <c r="A589" s="28"/>
      <c r="B589" s="6"/>
      <c r="C589" s="6"/>
      <c r="D589" s="6"/>
      <c r="E589" s="6"/>
    </row>
    <row r="590" spans="1:5" x14ac:dyDescent="0.2">
      <c r="A590" s="28"/>
      <c r="B590" s="6"/>
      <c r="C590" s="6"/>
      <c r="D590" s="6"/>
      <c r="E590" s="6"/>
    </row>
    <row r="591" spans="1:5" x14ac:dyDescent="0.2">
      <c r="A591" s="28"/>
      <c r="B591" s="6"/>
      <c r="C591" s="6"/>
      <c r="D591" s="6"/>
      <c r="E591" s="6"/>
    </row>
    <row r="592" spans="1:5" x14ac:dyDescent="0.2">
      <c r="A592" s="28"/>
      <c r="B592" s="6"/>
      <c r="C592" s="6"/>
      <c r="D592" s="6"/>
      <c r="E592" s="6"/>
    </row>
    <row r="593" spans="1:5" x14ac:dyDescent="0.2">
      <c r="A593" s="28"/>
      <c r="B593" s="6"/>
      <c r="C593" s="6"/>
      <c r="D593" s="6"/>
      <c r="E593" s="6"/>
    </row>
    <row r="594" spans="1:5" x14ac:dyDescent="0.2">
      <c r="A594" s="28"/>
      <c r="B594" s="6"/>
      <c r="C594" s="6"/>
      <c r="D594" s="6"/>
      <c r="E594" s="6"/>
    </row>
    <row r="595" spans="1:5" x14ac:dyDescent="0.2">
      <c r="A595" s="28"/>
      <c r="B595" s="6"/>
      <c r="C595" s="6"/>
      <c r="D595" s="6"/>
      <c r="E595" s="6"/>
    </row>
    <row r="596" spans="1:5" x14ac:dyDescent="0.2">
      <c r="A596" s="28"/>
      <c r="B596" s="6"/>
      <c r="C596" s="6"/>
      <c r="D596" s="6"/>
      <c r="E596" s="6"/>
    </row>
    <row r="597" spans="1:5" x14ac:dyDescent="0.2">
      <c r="A597" s="28"/>
      <c r="B597" s="6"/>
      <c r="C597" s="6"/>
      <c r="D597" s="6"/>
      <c r="E597" s="6"/>
    </row>
    <row r="598" spans="1:5" x14ac:dyDescent="0.2">
      <c r="A598" s="28"/>
      <c r="B598" s="6"/>
      <c r="C598" s="6"/>
      <c r="D598" s="6"/>
      <c r="E598" s="6"/>
    </row>
    <row r="599" spans="1:5" x14ac:dyDescent="0.2">
      <c r="A599" s="28"/>
      <c r="B599" s="6"/>
      <c r="C599" s="6"/>
      <c r="D599" s="6"/>
      <c r="E599" s="6"/>
    </row>
    <row r="600" spans="1:5" x14ac:dyDescent="0.2">
      <c r="A600" s="28"/>
      <c r="B600" s="6"/>
      <c r="C600" s="6"/>
      <c r="D600" s="6"/>
      <c r="E600" s="6"/>
    </row>
    <row r="601" spans="1:5" x14ac:dyDescent="0.2">
      <c r="A601" s="28"/>
      <c r="B601" s="6"/>
      <c r="C601" s="6"/>
      <c r="D601" s="6"/>
      <c r="E601" s="6"/>
    </row>
    <row r="602" spans="1:5" x14ac:dyDescent="0.2">
      <c r="A602" s="28"/>
      <c r="B602" s="6"/>
      <c r="C602" s="6"/>
      <c r="D602" s="6"/>
      <c r="E602" s="6"/>
    </row>
    <row r="603" spans="1:5" x14ac:dyDescent="0.2">
      <c r="A603" s="28"/>
      <c r="B603" s="6"/>
      <c r="C603" s="6"/>
      <c r="D603" s="6"/>
      <c r="E603" s="6"/>
    </row>
    <row r="604" spans="1:5" x14ac:dyDescent="0.2">
      <c r="A604" s="28"/>
      <c r="B604" s="6"/>
      <c r="C604" s="6"/>
      <c r="D604" s="6"/>
      <c r="E604" s="6"/>
    </row>
    <row r="605" spans="1:5" x14ac:dyDescent="0.2">
      <c r="A605" s="28"/>
      <c r="B605" s="6"/>
      <c r="C605" s="6"/>
      <c r="D605" s="6"/>
      <c r="E605" s="6"/>
    </row>
    <row r="606" spans="1:5" x14ac:dyDescent="0.2">
      <c r="A606" s="28"/>
      <c r="B606" s="6"/>
      <c r="C606" s="6"/>
      <c r="D606" s="6"/>
      <c r="E606" s="6"/>
    </row>
    <row r="607" spans="1:5" x14ac:dyDescent="0.2">
      <c r="A607" s="28"/>
      <c r="B607" s="6"/>
      <c r="C607" s="6"/>
      <c r="D607" s="6"/>
      <c r="E607" s="6"/>
    </row>
    <row r="608" spans="1:5" x14ac:dyDescent="0.2">
      <c r="A608" s="28"/>
      <c r="B608" s="6"/>
      <c r="C608" s="6"/>
      <c r="D608" s="6"/>
      <c r="E608" s="6"/>
    </row>
    <row r="609" spans="1:5" x14ac:dyDescent="0.2">
      <c r="A609" s="28"/>
      <c r="B609" s="6"/>
      <c r="C609" s="6"/>
      <c r="D609" s="6"/>
      <c r="E609" s="6"/>
    </row>
    <row r="610" spans="1:5" x14ac:dyDescent="0.2">
      <c r="A610" s="28"/>
      <c r="B610" s="6"/>
      <c r="C610" s="6"/>
      <c r="D610" s="6"/>
      <c r="E610" s="6"/>
    </row>
    <row r="611" spans="1:5" x14ac:dyDescent="0.2">
      <c r="A611" s="28"/>
      <c r="B611" s="6"/>
      <c r="C611" s="6"/>
      <c r="D611" s="6"/>
      <c r="E611" s="6"/>
    </row>
    <row r="612" spans="1:5" x14ac:dyDescent="0.2">
      <c r="A612" s="28"/>
      <c r="B612" s="6"/>
      <c r="C612" s="6"/>
      <c r="D612" s="6"/>
      <c r="E612" s="6"/>
    </row>
    <row r="613" spans="1:5" x14ac:dyDescent="0.2">
      <c r="A613" s="28"/>
      <c r="B613" s="6"/>
      <c r="C613" s="6"/>
      <c r="D613" s="6"/>
      <c r="E613" s="6"/>
    </row>
    <row r="614" spans="1:5" x14ac:dyDescent="0.2">
      <c r="A614" s="28"/>
      <c r="B614" s="6"/>
      <c r="C614" s="6"/>
      <c r="D614" s="6"/>
      <c r="E614" s="6"/>
    </row>
    <row r="615" spans="1:5" x14ac:dyDescent="0.2">
      <c r="A615" s="28"/>
      <c r="B615" s="6"/>
      <c r="C615" s="6"/>
      <c r="D615" s="6"/>
      <c r="E615" s="6"/>
    </row>
    <row r="616" spans="1:5" x14ac:dyDescent="0.2">
      <c r="A616" s="28"/>
      <c r="B616" s="6"/>
      <c r="C616" s="6"/>
      <c r="D616" s="6"/>
      <c r="E616" s="6"/>
    </row>
    <row r="617" spans="1:5" x14ac:dyDescent="0.2">
      <c r="A617" s="28"/>
      <c r="B617" s="6"/>
      <c r="C617" s="6"/>
      <c r="D617" s="6"/>
      <c r="E617" s="6"/>
    </row>
    <row r="618" spans="1:5" x14ac:dyDescent="0.2">
      <c r="A618" s="28"/>
      <c r="B618" s="6"/>
      <c r="C618" s="6"/>
      <c r="D618" s="6"/>
      <c r="E618" s="6"/>
    </row>
    <row r="619" spans="1:5" x14ac:dyDescent="0.2">
      <c r="A619" s="28"/>
      <c r="B619" s="6"/>
      <c r="C619" s="6"/>
      <c r="D619" s="6"/>
      <c r="E619" s="6"/>
    </row>
    <row r="620" spans="1:5" x14ac:dyDescent="0.2">
      <c r="A620" s="28"/>
      <c r="B620" s="6"/>
      <c r="C620" s="6"/>
      <c r="D620" s="6"/>
      <c r="E620" s="6"/>
    </row>
  </sheetData>
  <sortState ref="B6:E386">
    <sortCondition descending="1" ref="E6:E386"/>
  </sortState>
  <mergeCells count="2">
    <mergeCell ref="A1:E1"/>
    <mergeCell ref="C5:D5"/>
  </mergeCells>
  <hyperlinks>
    <hyperlink ref="H1" location="Contents!A1" tooltip="Contents" display="Contents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44"/>
  <sheetViews>
    <sheetView showGridLines="0" workbookViewId="0">
      <selection activeCell="B2" sqref="B2:D2"/>
    </sheetView>
  </sheetViews>
  <sheetFormatPr baseColWidth="10" defaultColWidth="8.83203125" defaultRowHeight="15" x14ac:dyDescent="0.2"/>
  <cols>
    <col min="1" max="1" width="5.6640625" style="1" customWidth="1"/>
    <col min="2" max="2" width="58.33203125" style="1" bestFit="1" customWidth="1"/>
    <col min="3" max="3" width="11.6640625" style="26" customWidth="1"/>
    <col min="4" max="4" width="11.6640625" style="27" customWidth="1"/>
    <col min="5" max="5" width="13.6640625" style="23" hidden="1" customWidth="1"/>
    <col min="6" max="11" width="0" style="1" hidden="1" customWidth="1"/>
    <col min="12" max="12" width="8.83203125" style="1"/>
    <col min="13" max="16" width="9.1640625" style="1" customWidth="1"/>
    <col min="17" max="250" width="8.83203125" style="1"/>
    <col min="251" max="251" width="13.6640625" style="1" customWidth="1"/>
    <col min="252" max="252" width="58.33203125" style="1" bestFit="1" customWidth="1"/>
    <col min="253" max="254" width="11.6640625" style="1" customWidth="1"/>
    <col min="255" max="261" width="0" style="1" hidden="1" customWidth="1"/>
    <col min="262" max="506" width="8.83203125" style="1"/>
    <col min="507" max="507" width="13.6640625" style="1" customWidth="1"/>
    <col min="508" max="508" width="58.33203125" style="1" bestFit="1" customWidth="1"/>
    <col min="509" max="510" width="11.6640625" style="1" customWidth="1"/>
    <col min="511" max="517" width="0" style="1" hidden="1" customWidth="1"/>
    <col min="518" max="762" width="8.83203125" style="1"/>
    <col min="763" max="763" width="13.6640625" style="1" customWidth="1"/>
    <col min="764" max="764" width="58.33203125" style="1" bestFit="1" customWidth="1"/>
    <col min="765" max="766" width="11.6640625" style="1" customWidth="1"/>
    <col min="767" max="773" width="0" style="1" hidden="1" customWidth="1"/>
    <col min="774" max="1018" width="8.83203125" style="1"/>
    <col min="1019" max="1019" width="13.6640625" style="1" customWidth="1"/>
    <col min="1020" max="1020" width="58.33203125" style="1" bestFit="1" customWidth="1"/>
    <col min="1021" max="1022" width="11.6640625" style="1" customWidth="1"/>
    <col min="1023" max="1029" width="0" style="1" hidden="1" customWidth="1"/>
    <col min="1030" max="1274" width="8.83203125" style="1"/>
    <col min="1275" max="1275" width="13.6640625" style="1" customWidth="1"/>
    <col min="1276" max="1276" width="58.33203125" style="1" bestFit="1" customWidth="1"/>
    <col min="1277" max="1278" width="11.6640625" style="1" customWidth="1"/>
    <col min="1279" max="1285" width="0" style="1" hidden="1" customWidth="1"/>
    <col min="1286" max="1530" width="8.83203125" style="1"/>
    <col min="1531" max="1531" width="13.6640625" style="1" customWidth="1"/>
    <col min="1532" max="1532" width="58.33203125" style="1" bestFit="1" customWidth="1"/>
    <col min="1533" max="1534" width="11.6640625" style="1" customWidth="1"/>
    <col min="1535" max="1541" width="0" style="1" hidden="1" customWidth="1"/>
    <col min="1542" max="1786" width="8.83203125" style="1"/>
    <col min="1787" max="1787" width="13.6640625" style="1" customWidth="1"/>
    <col min="1788" max="1788" width="58.33203125" style="1" bestFit="1" customWidth="1"/>
    <col min="1789" max="1790" width="11.6640625" style="1" customWidth="1"/>
    <col min="1791" max="1797" width="0" style="1" hidden="1" customWidth="1"/>
    <col min="1798" max="2042" width="8.83203125" style="1"/>
    <col min="2043" max="2043" width="13.6640625" style="1" customWidth="1"/>
    <col min="2044" max="2044" width="58.33203125" style="1" bestFit="1" customWidth="1"/>
    <col min="2045" max="2046" width="11.6640625" style="1" customWidth="1"/>
    <col min="2047" max="2053" width="0" style="1" hidden="1" customWidth="1"/>
    <col min="2054" max="2298" width="8.83203125" style="1"/>
    <col min="2299" max="2299" width="13.6640625" style="1" customWidth="1"/>
    <col min="2300" max="2300" width="58.33203125" style="1" bestFit="1" customWidth="1"/>
    <col min="2301" max="2302" width="11.6640625" style="1" customWidth="1"/>
    <col min="2303" max="2309" width="0" style="1" hidden="1" customWidth="1"/>
    <col min="2310" max="2554" width="8.83203125" style="1"/>
    <col min="2555" max="2555" width="13.6640625" style="1" customWidth="1"/>
    <col min="2556" max="2556" width="58.33203125" style="1" bestFit="1" customWidth="1"/>
    <col min="2557" max="2558" width="11.6640625" style="1" customWidth="1"/>
    <col min="2559" max="2565" width="0" style="1" hidden="1" customWidth="1"/>
    <col min="2566" max="2810" width="8.83203125" style="1"/>
    <col min="2811" max="2811" width="13.6640625" style="1" customWidth="1"/>
    <col min="2812" max="2812" width="58.33203125" style="1" bestFit="1" customWidth="1"/>
    <col min="2813" max="2814" width="11.6640625" style="1" customWidth="1"/>
    <col min="2815" max="2821" width="0" style="1" hidden="1" customWidth="1"/>
    <col min="2822" max="3066" width="8.83203125" style="1"/>
    <col min="3067" max="3067" width="13.6640625" style="1" customWidth="1"/>
    <col min="3068" max="3068" width="58.33203125" style="1" bestFit="1" customWidth="1"/>
    <col min="3069" max="3070" width="11.6640625" style="1" customWidth="1"/>
    <col min="3071" max="3077" width="0" style="1" hidden="1" customWidth="1"/>
    <col min="3078" max="3322" width="8.83203125" style="1"/>
    <col min="3323" max="3323" width="13.6640625" style="1" customWidth="1"/>
    <col min="3324" max="3324" width="58.33203125" style="1" bestFit="1" customWidth="1"/>
    <col min="3325" max="3326" width="11.6640625" style="1" customWidth="1"/>
    <col min="3327" max="3333" width="0" style="1" hidden="1" customWidth="1"/>
    <col min="3334" max="3578" width="8.83203125" style="1"/>
    <col min="3579" max="3579" width="13.6640625" style="1" customWidth="1"/>
    <col min="3580" max="3580" width="58.33203125" style="1" bestFit="1" customWidth="1"/>
    <col min="3581" max="3582" width="11.6640625" style="1" customWidth="1"/>
    <col min="3583" max="3589" width="0" style="1" hidden="1" customWidth="1"/>
    <col min="3590" max="3834" width="8.83203125" style="1"/>
    <col min="3835" max="3835" width="13.6640625" style="1" customWidth="1"/>
    <col min="3836" max="3836" width="58.33203125" style="1" bestFit="1" customWidth="1"/>
    <col min="3837" max="3838" width="11.6640625" style="1" customWidth="1"/>
    <col min="3839" max="3845" width="0" style="1" hidden="1" customWidth="1"/>
    <col min="3846" max="4090" width="8.83203125" style="1"/>
    <col min="4091" max="4091" width="13.6640625" style="1" customWidth="1"/>
    <col min="4092" max="4092" width="58.33203125" style="1" bestFit="1" customWidth="1"/>
    <col min="4093" max="4094" width="11.6640625" style="1" customWidth="1"/>
    <col min="4095" max="4101" width="0" style="1" hidden="1" customWidth="1"/>
    <col min="4102" max="4346" width="8.83203125" style="1"/>
    <col min="4347" max="4347" width="13.6640625" style="1" customWidth="1"/>
    <col min="4348" max="4348" width="58.33203125" style="1" bestFit="1" customWidth="1"/>
    <col min="4349" max="4350" width="11.6640625" style="1" customWidth="1"/>
    <col min="4351" max="4357" width="0" style="1" hidden="1" customWidth="1"/>
    <col min="4358" max="4602" width="8.83203125" style="1"/>
    <col min="4603" max="4603" width="13.6640625" style="1" customWidth="1"/>
    <col min="4604" max="4604" width="58.33203125" style="1" bestFit="1" customWidth="1"/>
    <col min="4605" max="4606" width="11.6640625" style="1" customWidth="1"/>
    <col min="4607" max="4613" width="0" style="1" hidden="1" customWidth="1"/>
    <col min="4614" max="4858" width="8.83203125" style="1"/>
    <col min="4859" max="4859" width="13.6640625" style="1" customWidth="1"/>
    <col min="4860" max="4860" width="58.33203125" style="1" bestFit="1" customWidth="1"/>
    <col min="4861" max="4862" width="11.6640625" style="1" customWidth="1"/>
    <col min="4863" max="4869" width="0" style="1" hidden="1" customWidth="1"/>
    <col min="4870" max="5114" width="8.83203125" style="1"/>
    <col min="5115" max="5115" width="13.6640625" style="1" customWidth="1"/>
    <col min="5116" max="5116" width="58.33203125" style="1" bestFit="1" customWidth="1"/>
    <col min="5117" max="5118" width="11.6640625" style="1" customWidth="1"/>
    <col min="5119" max="5125" width="0" style="1" hidden="1" customWidth="1"/>
    <col min="5126" max="5370" width="8.83203125" style="1"/>
    <col min="5371" max="5371" width="13.6640625" style="1" customWidth="1"/>
    <col min="5372" max="5372" width="58.33203125" style="1" bestFit="1" customWidth="1"/>
    <col min="5373" max="5374" width="11.6640625" style="1" customWidth="1"/>
    <col min="5375" max="5381" width="0" style="1" hidden="1" customWidth="1"/>
    <col min="5382" max="5626" width="8.83203125" style="1"/>
    <col min="5627" max="5627" width="13.6640625" style="1" customWidth="1"/>
    <col min="5628" max="5628" width="58.33203125" style="1" bestFit="1" customWidth="1"/>
    <col min="5629" max="5630" width="11.6640625" style="1" customWidth="1"/>
    <col min="5631" max="5637" width="0" style="1" hidden="1" customWidth="1"/>
    <col min="5638" max="5882" width="8.83203125" style="1"/>
    <col min="5883" max="5883" width="13.6640625" style="1" customWidth="1"/>
    <col min="5884" max="5884" width="58.33203125" style="1" bestFit="1" customWidth="1"/>
    <col min="5885" max="5886" width="11.6640625" style="1" customWidth="1"/>
    <col min="5887" max="5893" width="0" style="1" hidden="1" customWidth="1"/>
    <col min="5894" max="6138" width="8.83203125" style="1"/>
    <col min="6139" max="6139" width="13.6640625" style="1" customWidth="1"/>
    <col min="6140" max="6140" width="58.33203125" style="1" bestFit="1" customWidth="1"/>
    <col min="6141" max="6142" width="11.6640625" style="1" customWidth="1"/>
    <col min="6143" max="6149" width="0" style="1" hidden="1" customWidth="1"/>
    <col min="6150" max="6394" width="8.83203125" style="1"/>
    <col min="6395" max="6395" width="13.6640625" style="1" customWidth="1"/>
    <col min="6396" max="6396" width="58.33203125" style="1" bestFit="1" customWidth="1"/>
    <col min="6397" max="6398" width="11.6640625" style="1" customWidth="1"/>
    <col min="6399" max="6405" width="0" style="1" hidden="1" customWidth="1"/>
    <col min="6406" max="6650" width="8.83203125" style="1"/>
    <col min="6651" max="6651" width="13.6640625" style="1" customWidth="1"/>
    <col min="6652" max="6652" width="58.33203125" style="1" bestFit="1" customWidth="1"/>
    <col min="6653" max="6654" width="11.6640625" style="1" customWidth="1"/>
    <col min="6655" max="6661" width="0" style="1" hidden="1" customWidth="1"/>
    <col min="6662" max="6906" width="8.83203125" style="1"/>
    <col min="6907" max="6907" width="13.6640625" style="1" customWidth="1"/>
    <col min="6908" max="6908" width="58.33203125" style="1" bestFit="1" customWidth="1"/>
    <col min="6909" max="6910" width="11.6640625" style="1" customWidth="1"/>
    <col min="6911" max="6917" width="0" style="1" hidden="1" customWidth="1"/>
    <col min="6918" max="7162" width="8.83203125" style="1"/>
    <col min="7163" max="7163" width="13.6640625" style="1" customWidth="1"/>
    <col min="7164" max="7164" width="58.33203125" style="1" bestFit="1" customWidth="1"/>
    <col min="7165" max="7166" width="11.6640625" style="1" customWidth="1"/>
    <col min="7167" max="7173" width="0" style="1" hidden="1" customWidth="1"/>
    <col min="7174" max="7418" width="8.83203125" style="1"/>
    <col min="7419" max="7419" width="13.6640625" style="1" customWidth="1"/>
    <col min="7420" max="7420" width="58.33203125" style="1" bestFit="1" customWidth="1"/>
    <col min="7421" max="7422" width="11.6640625" style="1" customWidth="1"/>
    <col min="7423" max="7429" width="0" style="1" hidden="1" customWidth="1"/>
    <col min="7430" max="7674" width="8.83203125" style="1"/>
    <col min="7675" max="7675" width="13.6640625" style="1" customWidth="1"/>
    <col min="7676" max="7676" width="58.33203125" style="1" bestFit="1" customWidth="1"/>
    <col min="7677" max="7678" width="11.6640625" style="1" customWidth="1"/>
    <col min="7679" max="7685" width="0" style="1" hidden="1" customWidth="1"/>
    <col min="7686" max="7930" width="8.83203125" style="1"/>
    <col min="7931" max="7931" width="13.6640625" style="1" customWidth="1"/>
    <col min="7932" max="7932" width="58.33203125" style="1" bestFit="1" customWidth="1"/>
    <col min="7933" max="7934" width="11.6640625" style="1" customWidth="1"/>
    <col min="7935" max="7941" width="0" style="1" hidden="1" customWidth="1"/>
    <col min="7942" max="8186" width="8.83203125" style="1"/>
    <col min="8187" max="8187" width="13.6640625" style="1" customWidth="1"/>
    <col min="8188" max="8188" width="58.33203125" style="1" bestFit="1" customWidth="1"/>
    <col min="8189" max="8190" width="11.6640625" style="1" customWidth="1"/>
    <col min="8191" max="8197" width="0" style="1" hidden="1" customWidth="1"/>
    <col min="8198" max="8442" width="8.83203125" style="1"/>
    <col min="8443" max="8443" width="13.6640625" style="1" customWidth="1"/>
    <col min="8444" max="8444" width="58.33203125" style="1" bestFit="1" customWidth="1"/>
    <col min="8445" max="8446" width="11.6640625" style="1" customWidth="1"/>
    <col min="8447" max="8453" width="0" style="1" hidden="1" customWidth="1"/>
    <col min="8454" max="8698" width="8.83203125" style="1"/>
    <col min="8699" max="8699" width="13.6640625" style="1" customWidth="1"/>
    <col min="8700" max="8700" width="58.33203125" style="1" bestFit="1" customWidth="1"/>
    <col min="8701" max="8702" width="11.6640625" style="1" customWidth="1"/>
    <col min="8703" max="8709" width="0" style="1" hidden="1" customWidth="1"/>
    <col min="8710" max="8954" width="8.83203125" style="1"/>
    <col min="8955" max="8955" width="13.6640625" style="1" customWidth="1"/>
    <col min="8956" max="8956" width="58.33203125" style="1" bestFit="1" customWidth="1"/>
    <col min="8957" max="8958" width="11.6640625" style="1" customWidth="1"/>
    <col min="8959" max="8965" width="0" style="1" hidden="1" customWidth="1"/>
    <col min="8966" max="9210" width="8.83203125" style="1"/>
    <col min="9211" max="9211" width="13.6640625" style="1" customWidth="1"/>
    <col min="9212" max="9212" width="58.33203125" style="1" bestFit="1" customWidth="1"/>
    <col min="9213" max="9214" width="11.6640625" style="1" customWidth="1"/>
    <col min="9215" max="9221" width="0" style="1" hidden="1" customWidth="1"/>
    <col min="9222" max="9466" width="8.83203125" style="1"/>
    <col min="9467" max="9467" width="13.6640625" style="1" customWidth="1"/>
    <col min="9468" max="9468" width="58.33203125" style="1" bestFit="1" customWidth="1"/>
    <col min="9469" max="9470" width="11.6640625" style="1" customWidth="1"/>
    <col min="9471" max="9477" width="0" style="1" hidden="1" customWidth="1"/>
    <col min="9478" max="9722" width="8.83203125" style="1"/>
    <col min="9723" max="9723" width="13.6640625" style="1" customWidth="1"/>
    <col min="9724" max="9724" width="58.33203125" style="1" bestFit="1" customWidth="1"/>
    <col min="9725" max="9726" width="11.6640625" style="1" customWidth="1"/>
    <col min="9727" max="9733" width="0" style="1" hidden="1" customWidth="1"/>
    <col min="9734" max="9978" width="8.83203125" style="1"/>
    <col min="9979" max="9979" width="13.6640625" style="1" customWidth="1"/>
    <col min="9980" max="9980" width="58.33203125" style="1" bestFit="1" customWidth="1"/>
    <col min="9981" max="9982" width="11.6640625" style="1" customWidth="1"/>
    <col min="9983" max="9989" width="0" style="1" hidden="1" customWidth="1"/>
    <col min="9990" max="10234" width="8.83203125" style="1"/>
    <col min="10235" max="10235" width="13.6640625" style="1" customWidth="1"/>
    <col min="10236" max="10236" width="58.33203125" style="1" bestFit="1" customWidth="1"/>
    <col min="10237" max="10238" width="11.6640625" style="1" customWidth="1"/>
    <col min="10239" max="10245" width="0" style="1" hidden="1" customWidth="1"/>
    <col min="10246" max="10490" width="8.83203125" style="1"/>
    <col min="10491" max="10491" width="13.6640625" style="1" customWidth="1"/>
    <col min="10492" max="10492" width="58.33203125" style="1" bestFit="1" customWidth="1"/>
    <col min="10493" max="10494" width="11.6640625" style="1" customWidth="1"/>
    <col min="10495" max="10501" width="0" style="1" hidden="1" customWidth="1"/>
    <col min="10502" max="10746" width="8.83203125" style="1"/>
    <col min="10747" max="10747" width="13.6640625" style="1" customWidth="1"/>
    <col min="10748" max="10748" width="58.33203125" style="1" bestFit="1" customWidth="1"/>
    <col min="10749" max="10750" width="11.6640625" style="1" customWidth="1"/>
    <col min="10751" max="10757" width="0" style="1" hidden="1" customWidth="1"/>
    <col min="10758" max="11002" width="8.83203125" style="1"/>
    <col min="11003" max="11003" width="13.6640625" style="1" customWidth="1"/>
    <col min="11004" max="11004" width="58.33203125" style="1" bestFit="1" customWidth="1"/>
    <col min="11005" max="11006" width="11.6640625" style="1" customWidth="1"/>
    <col min="11007" max="11013" width="0" style="1" hidden="1" customWidth="1"/>
    <col min="11014" max="11258" width="8.83203125" style="1"/>
    <col min="11259" max="11259" width="13.6640625" style="1" customWidth="1"/>
    <col min="11260" max="11260" width="58.33203125" style="1" bestFit="1" customWidth="1"/>
    <col min="11261" max="11262" width="11.6640625" style="1" customWidth="1"/>
    <col min="11263" max="11269" width="0" style="1" hidden="1" customWidth="1"/>
    <col min="11270" max="11514" width="8.83203125" style="1"/>
    <col min="11515" max="11515" width="13.6640625" style="1" customWidth="1"/>
    <col min="11516" max="11516" width="58.33203125" style="1" bestFit="1" customWidth="1"/>
    <col min="11517" max="11518" width="11.6640625" style="1" customWidth="1"/>
    <col min="11519" max="11525" width="0" style="1" hidden="1" customWidth="1"/>
    <col min="11526" max="11770" width="8.83203125" style="1"/>
    <col min="11771" max="11771" width="13.6640625" style="1" customWidth="1"/>
    <col min="11772" max="11772" width="58.33203125" style="1" bestFit="1" customWidth="1"/>
    <col min="11773" max="11774" width="11.6640625" style="1" customWidth="1"/>
    <col min="11775" max="11781" width="0" style="1" hidden="1" customWidth="1"/>
    <col min="11782" max="12026" width="8.83203125" style="1"/>
    <col min="12027" max="12027" width="13.6640625" style="1" customWidth="1"/>
    <col min="12028" max="12028" width="58.33203125" style="1" bestFit="1" customWidth="1"/>
    <col min="12029" max="12030" width="11.6640625" style="1" customWidth="1"/>
    <col min="12031" max="12037" width="0" style="1" hidden="1" customWidth="1"/>
    <col min="12038" max="12282" width="8.83203125" style="1"/>
    <col min="12283" max="12283" width="13.6640625" style="1" customWidth="1"/>
    <col min="12284" max="12284" width="58.33203125" style="1" bestFit="1" customWidth="1"/>
    <col min="12285" max="12286" width="11.6640625" style="1" customWidth="1"/>
    <col min="12287" max="12293" width="0" style="1" hidden="1" customWidth="1"/>
    <col min="12294" max="12538" width="8.83203125" style="1"/>
    <col min="12539" max="12539" width="13.6640625" style="1" customWidth="1"/>
    <col min="12540" max="12540" width="58.33203125" style="1" bestFit="1" customWidth="1"/>
    <col min="12541" max="12542" width="11.6640625" style="1" customWidth="1"/>
    <col min="12543" max="12549" width="0" style="1" hidden="1" customWidth="1"/>
    <col min="12550" max="12794" width="8.83203125" style="1"/>
    <col min="12795" max="12795" width="13.6640625" style="1" customWidth="1"/>
    <col min="12796" max="12796" width="58.33203125" style="1" bestFit="1" customWidth="1"/>
    <col min="12797" max="12798" width="11.6640625" style="1" customWidth="1"/>
    <col min="12799" max="12805" width="0" style="1" hidden="1" customWidth="1"/>
    <col min="12806" max="13050" width="8.83203125" style="1"/>
    <col min="13051" max="13051" width="13.6640625" style="1" customWidth="1"/>
    <col min="13052" max="13052" width="58.33203125" style="1" bestFit="1" customWidth="1"/>
    <col min="13053" max="13054" width="11.6640625" style="1" customWidth="1"/>
    <col min="13055" max="13061" width="0" style="1" hidden="1" customWidth="1"/>
    <col min="13062" max="13306" width="8.83203125" style="1"/>
    <col min="13307" max="13307" width="13.6640625" style="1" customWidth="1"/>
    <col min="13308" max="13308" width="58.33203125" style="1" bestFit="1" customWidth="1"/>
    <col min="13309" max="13310" width="11.6640625" style="1" customWidth="1"/>
    <col min="13311" max="13317" width="0" style="1" hidden="1" customWidth="1"/>
    <col min="13318" max="13562" width="8.83203125" style="1"/>
    <col min="13563" max="13563" width="13.6640625" style="1" customWidth="1"/>
    <col min="13564" max="13564" width="58.33203125" style="1" bestFit="1" customWidth="1"/>
    <col min="13565" max="13566" width="11.6640625" style="1" customWidth="1"/>
    <col min="13567" max="13573" width="0" style="1" hidden="1" customWidth="1"/>
    <col min="13574" max="13818" width="8.83203125" style="1"/>
    <col min="13819" max="13819" width="13.6640625" style="1" customWidth="1"/>
    <col min="13820" max="13820" width="58.33203125" style="1" bestFit="1" customWidth="1"/>
    <col min="13821" max="13822" width="11.6640625" style="1" customWidth="1"/>
    <col min="13823" max="13829" width="0" style="1" hidden="1" customWidth="1"/>
    <col min="13830" max="14074" width="8.83203125" style="1"/>
    <col min="14075" max="14075" width="13.6640625" style="1" customWidth="1"/>
    <col min="14076" max="14076" width="58.33203125" style="1" bestFit="1" customWidth="1"/>
    <col min="14077" max="14078" width="11.6640625" style="1" customWidth="1"/>
    <col min="14079" max="14085" width="0" style="1" hidden="1" customWidth="1"/>
    <col min="14086" max="14330" width="8.83203125" style="1"/>
    <col min="14331" max="14331" width="13.6640625" style="1" customWidth="1"/>
    <col min="14332" max="14332" width="58.33203125" style="1" bestFit="1" customWidth="1"/>
    <col min="14333" max="14334" width="11.6640625" style="1" customWidth="1"/>
    <col min="14335" max="14341" width="0" style="1" hidden="1" customWidth="1"/>
    <col min="14342" max="14586" width="8.83203125" style="1"/>
    <col min="14587" max="14587" width="13.6640625" style="1" customWidth="1"/>
    <col min="14588" max="14588" width="58.33203125" style="1" bestFit="1" customWidth="1"/>
    <col min="14589" max="14590" width="11.6640625" style="1" customWidth="1"/>
    <col min="14591" max="14597" width="0" style="1" hidden="1" customWidth="1"/>
    <col min="14598" max="14842" width="8.83203125" style="1"/>
    <col min="14843" max="14843" width="13.6640625" style="1" customWidth="1"/>
    <col min="14844" max="14844" width="58.33203125" style="1" bestFit="1" customWidth="1"/>
    <col min="14845" max="14846" width="11.6640625" style="1" customWidth="1"/>
    <col min="14847" max="14853" width="0" style="1" hidden="1" customWidth="1"/>
    <col min="14854" max="15098" width="8.83203125" style="1"/>
    <col min="15099" max="15099" width="13.6640625" style="1" customWidth="1"/>
    <col min="15100" max="15100" width="58.33203125" style="1" bestFit="1" customWidth="1"/>
    <col min="15101" max="15102" width="11.6640625" style="1" customWidth="1"/>
    <col min="15103" max="15109" width="0" style="1" hidden="1" customWidth="1"/>
    <col min="15110" max="15354" width="8.83203125" style="1"/>
    <col min="15355" max="15355" width="13.6640625" style="1" customWidth="1"/>
    <col min="15356" max="15356" width="58.33203125" style="1" bestFit="1" customWidth="1"/>
    <col min="15357" max="15358" width="11.6640625" style="1" customWidth="1"/>
    <col min="15359" max="15365" width="0" style="1" hidden="1" customWidth="1"/>
    <col min="15366" max="15610" width="8.83203125" style="1"/>
    <col min="15611" max="15611" width="13.6640625" style="1" customWidth="1"/>
    <col min="15612" max="15612" width="58.33203125" style="1" bestFit="1" customWidth="1"/>
    <col min="15613" max="15614" width="11.6640625" style="1" customWidth="1"/>
    <col min="15615" max="15621" width="0" style="1" hidden="1" customWidth="1"/>
    <col min="15622" max="15866" width="8.83203125" style="1"/>
    <col min="15867" max="15867" width="13.6640625" style="1" customWidth="1"/>
    <col min="15868" max="15868" width="58.33203125" style="1" bestFit="1" customWidth="1"/>
    <col min="15869" max="15870" width="11.6640625" style="1" customWidth="1"/>
    <col min="15871" max="15877" width="0" style="1" hidden="1" customWidth="1"/>
    <col min="15878" max="16122" width="8.83203125" style="1"/>
    <col min="16123" max="16123" width="13.6640625" style="1" customWidth="1"/>
    <col min="16124" max="16124" width="58.33203125" style="1" bestFit="1" customWidth="1"/>
    <col min="16125" max="16126" width="11.6640625" style="1" customWidth="1"/>
    <col min="16127" max="16133" width="0" style="1" hidden="1" customWidth="1"/>
    <col min="16134" max="16384" width="8.83203125" style="1"/>
  </cols>
  <sheetData>
    <row r="1" spans="2:18" ht="15" customHeight="1" x14ac:dyDescent="0.2">
      <c r="B1" s="272" t="s">
        <v>1303</v>
      </c>
      <c r="C1" s="272"/>
      <c r="D1" s="272"/>
      <c r="E1" s="80"/>
      <c r="M1" s="205" t="s">
        <v>885</v>
      </c>
    </row>
    <row r="2" spans="2:18" ht="15" customHeight="1" x14ac:dyDescent="0.2">
      <c r="B2" s="273" t="s">
        <v>2</v>
      </c>
      <c r="C2" s="273"/>
      <c r="D2" s="273"/>
      <c r="E2" s="81"/>
    </row>
    <row r="3" spans="2:18" ht="15" customHeight="1" thickBot="1" x14ac:dyDescent="0.25">
      <c r="B3" s="138"/>
      <c r="C3" s="138"/>
      <c r="D3" s="138"/>
      <c r="E3" s="81"/>
    </row>
    <row r="4" spans="2:18" ht="15" customHeight="1" thickBot="1" x14ac:dyDescent="0.25">
      <c r="B4" s="147"/>
      <c r="C4" s="148" t="s">
        <v>1252</v>
      </c>
      <c r="D4" s="149" t="s">
        <v>244</v>
      </c>
      <c r="O4" s="144"/>
    </row>
    <row r="5" spans="2:18" ht="15" customHeight="1" x14ac:dyDescent="0.2">
      <c r="B5" s="85" t="s">
        <v>191</v>
      </c>
      <c r="C5" s="86"/>
      <c r="D5" s="87"/>
      <c r="E5" s="1"/>
      <c r="K5" s="84"/>
      <c r="M5" s="224"/>
      <c r="N5" s="145"/>
      <c r="O5" s="142"/>
      <c r="P5" s="110"/>
      <c r="Q5" s="110"/>
      <c r="R5" s="110"/>
    </row>
    <row r="6" spans="2:18" s="24" customFormat="1" ht="15" customHeight="1" x14ac:dyDescent="0.2">
      <c r="B6" s="88" t="s">
        <v>905</v>
      </c>
      <c r="C6" s="96">
        <v>28.265499999999999</v>
      </c>
      <c r="D6" s="97">
        <v>0.52332664336285806</v>
      </c>
      <c r="E6" s="37"/>
      <c r="F6" s="37"/>
      <c r="G6" s="37"/>
      <c r="H6" s="37"/>
      <c r="I6" s="37"/>
      <c r="J6" s="37"/>
      <c r="K6" s="84">
        <v>53.246096610020146</v>
      </c>
      <c r="L6" s="1"/>
      <c r="M6" s="224"/>
      <c r="N6" s="110"/>
      <c r="O6" s="142"/>
      <c r="P6" s="110"/>
      <c r="Q6" s="110"/>
      <c r="R6" s="110"/>
    </row>
    <row r="7" spans="2:18" s="24" customFormat="1" ht="15" customHeight="1" x14ac:dyDescent="0.2">
      <c r="B7" s="88" t="s">
        <v>992</v>
      </c>
      <c r="C7" s="96">
        <v>5.6292</v>
      </c>
      <c r="D7" s="97">
        <v>0.10422282785792578</v>
      </c>
      <c r="E7" s="37"/>
      <c r="F7" s="37"/>
      <c r="G7" s="37"/>
      <c r="H7" s="37"/>
      <c r="I7" s="37"/>
      <c r="J7" s="37"/>
      <c r="K7" s="84">
        <v>9.5218755867645797</v>
      </c>
      <c r="L7" s="1"/>
      <c r="M7" s="224"/>
    </row>
    <row r="8" spans="2:18" ht="15" customHeight="1" x14ac:dyDescent="0.2">
      <c r="B8" s="51" t="s">
        <v>740</v>
      </c>
      <c r="C8" s="96">
        <v>33.8947</v>
      </c>
      <c r="D8" s="97">
        <v>0.62754947122078386</v>
      </c>
      <c r="E8" s="37"/>
      <c r="F8" s="37"/>
      <c r="G8" s="37"/>
      <c r="H8" s="37"/>
      <c r="I8" s="37"/>
      <c r="J8" s="37"/>
      <c r="K8" s="84">
        <v>62.767972196784726</v>
      </c>
      <c r="M8" s="224"/>
    </row>
    <row r="9" spans="2:18" ht="15" customHeight="1" x14ac:dyDescent="0.2">
      <c r="B9" s="90" t="s">
        <v>192</v>
      </c>
      <c r="C9" s="96"/>
      <c r="D9" s="97"/>
      <c r="E9" s="37"/>
      <c r="F9" s="37"/>
      <c r="G9" s="37"/>
      <c r="H9" s="37"/>
      <c r="I9" s="37"/>
      <c r="J9" s="37"/>
      <c r="K9" s="84"/>
      <c r="M9" s="224"/>
    </row>
    <row r="10" spans="2:18" ht="15" customHeight="1" x14ac:dyDescent="0.2">
      <c r="B10" s="88" t="s">
        <v>907</v>
      </c>
      <c r="C10" s="96">
        <v>4.0755999999999997</v>
      </c>
      <c r="D10" s="97">
        <v>1.8431095713173872E-2</v>
      </c>
      <c r="E10" s="37"/>
      <c r="F10" s="37"/>
      <c r="G10" s="37"/>
      <c r="H10" s="37"/>
      <c r="I10" s="37"/>
      <c r="J10" s="37"/>
      <c r="K10" s="84">
        <v>1.9103499255116965</v>
      </c>
      <c r="M10" s="224"/>
      <c r="N10" s="145"/>
      <c r="O10" s="142"/>
      <c r="P10" s="110"/>
    </row>
    <row r="11" spans="2:18" ht="15" customHeight="1" x14ac:dyDescent="0.2">
      <c r="B11" s="88" t="s">
        <v>913</v>
      </c>
      <c r="C11" s="96">
        <v>5.7285000000000004</v>
      </c>
      <c r="D11" s="97">
        <v>2.5906009371115063E-2</v>
      </c>
      <c r="E11" s="37"/>
      <c r="F11" s="37"/>
      <c r="G11" s="37"/>
      <c r="H11" s="37"/>
      <c r="I11" s="37"/>
      <c r="J11" s="37"/>
      <c r="K11" s="84">
        <v>2.4019792370208339</v>
      </c>
      <c r="M11" s="224"/>
      <c r="N11" s="145"/>
      <c r="O11" s="142"/>
      <c r="P11" s="110"/>
    </row>
    <row r="12" spans="2:18" ht="15" customHeight="1" x14ac:dyDescent="0.2">
      <c r="B12" s="88" t="s">
        <v>928</v>
      </c>
      <c r="C12" s="96">
        <v>67.833699999999993</v>
      </c>
      <c r="D12" s="97">
        <v>0.30676450517193116</v>
      </c>
      <c r="E12" s="37"/>
      <c r="F12" s="37"/>
      <c r="G12" s="37"/>
      <c r="H12" s="37"/>
      <c r="I12" s="37"/>
      <c r="J12" s="37"/>
      <c r="K12" s="84">
        <v>30.716768824653247</v>
      </c>
      <c r="M12" s="224"/>
      <c r="N12" s="145"/>
      <c r="O12" s="142"/>
      <c r="P12" s="110"/>
    </row>
    <row r="13" spans="2:18" ht="15" customHeight="1" x14ac:dyDescent="0.2">
      <c r="B13" s="88" t="s">
        <v>770</v>
      </c>
      <c r="C13" s="96">
        <v>1.2282</v>
      </c>
      <c r="D13" s="97">
        <v>5.5542918232702309E-3</v>
      </c>
      <c r="E13" s="37"/>
      <c r="F13" s="37"/>
      <c r="G13" s="37"/>
      <c r="H13" s="37"/>
      <c r="I13" s="37"/>
      <c r="J13" s="37"/>
      <c r="K13" s="84">
        <v>0.5312208625139071</v>
      </c>
      <c r="M13" s="224"/>
      <c r="N13" s="145"/>
      <c r="O13" s="142"/>
      <c r="P13" s="110"/>
    </row>
    <row r="14" spans="2:18" ht="15" customHeight="1" x14ac:dyDescent="0.2">
      <c r="B14" s="88" t="s">
        <v>972</v>
      </c>
      <c r="C14" s="96">
        <v>7.7791999999999994</v>
      </c>
      <c r="D14" s="97">
        <v>3.5179894928825742E-2</v>
      </c>
      <c r="E14" s="37"/>
      <c r="F14" s="37"/>
      <c r="G14" s="37"/>
      <c r="H14" s="37"/>
      <c r="I14" s="37"/>
      <c r="J14" s="37"/>
      <c r="K14" s="84">
        <v>3.3652067186251098</v>
      </c>
      <c r="M14" s="224"/>
      <c r="N14" s="145"/>
      <c r="O14" s="142"/>
      <c r="P14" s="110"/>
    </row>
    <row r="15" spans="2:18" ht="15" customHeight="1" x14ac:dyDescent="0.2">
      <c r="B15" s="88" t="s">
        <v>974</v>
      </c>
      <c r="C15" s="96">
        <v>5.8221999999999996</v>
      </c>
      <c r="D15" s="97">
        <v>2.6329749107184445E-2</v>
      </c>
      <c r="E15" s="37"/>
      <c r="F15" s="37"/>
      <c r="G15" s="37"/>
      <c r="H15" s="37"/>
      <c r="I15" s="37"/>
      <c r="J15" s="37"/>
      <c r="K15" s="84">
        <v>2.8164485918032467</v>
      </c>
      <c r="M15" s="224"/>
      <c r="N15" s="145"/>
      <c r="O15" s="142"/>
      <c r="P15" s="110"/>
    </row>
    <row r="16" spans="2:18" ht="15" customHeight="1" x14ac:dyDescent="0.2">
      <c r="B16" s="88" t="s">
        <v>979</v>
      </c>
      <c r="C16" s="96">
        <v>5.5501000000000005</v>
      </c>
      <c r="D16" s="97">
        <v>2.5099230620690534E-2</v>
      </c>
      <c r="E16" s="37"/>
      <c r="F16" s="37"/>
      <c r="G16" s="37"/>
      <c r="H16" s="37"/>
      <c r="I16" s="37"/>
      <c r="J16" s="37"/>
      <c r="K16" s="84">
        <v>2.5141536289392299</v>
      </c>
      <c r="M16" s="224"/>
      <c r="N16" s="145"/>
      <c r="O16" s="142"/>
      <c r="P16" s="110"/>
    </row>
    <row r="17" spans="2:18" ht="15" customHeight="1" x14ac:dyDescent="0.2">
      <c r="B17" s="88" t="s">
        <v>998</v>
      </c>
      <c r="C17" s="96">
        <v>5.2051999999999996</v>
      </c>
      <c r="D17" s="97">
        <v>2.3539488518552518E-2</v>
      </c>
      <c r="E17" s="37"/>
      <c r="F17" s="37"/>
      <c r="G17" s="37"/>
      <c r="H17" s="37"/>
      <c r="I17" s="37"/>
      <c r="J17" s="37"/>
      <c r="K17" s="84">
        <v>2.4441798441947773</v>
      </c>
      <c r="M17" s="224"/>
      <c r="N17" s="145"/>
      <c r="O17" s="142"/>
      <c r="P17" s="110"/>
    </row>
    <row r="18" spans="2:18" ht="15" customHeight="1" x14ac:dyDescent="0.2">
      <c r="B18" s="88" t="s">
        <v>1003</v>
      </c>
      <c r="C18" s="96">
        <v>3.0960000000000001</v>
      </c>
      <c r="D18" s="97">
        <v>1.4001048269699263E-2</v>
      </c>
      <c r="E18" s="37"/>
      <c r="F18" s="37"/>
      <c r="G18" s="37"/>
      <c r="H18" s="37"/>
      <c r="I18" s="37"/>
      <c r="J18" s="37"/>
      <c r="K18" s="84">
        <v>1.3713720034852181</v>
      </c>
      <c r="M18" s="224"/>
      <c r="N18" s="145"/>
      <c r="O18" s="142"/>
      <c r="P18" s="110"/>
    </row>
    <row r="19" spans="2:18" ht="15" customHeight="1" x14ac:dyDescent="0.2">
      <c r="B19" s="88" t="s">
        <v>1032</v>
      </c>
      <c r="C19" s="96">
        <v>27.2209</v>
      </c>
      <c r="D19" s="97">
        <v>0.12310114174569015</v>
      </c>
      <c r="E19" s="37"/>
      <c r="F19" s="37"/>
      <c r="G19" s="37"/>
      <c r="H19" s="37"/>
      <c r="I19" s="37"/>
      <c r="J19" s="37"/>
      <c r="K19" s="84">
        <v>11.837262800612972</v>
      </c>
      <c r="M19" s="224"/>
      <c r="N19" s="145"/>
      <c r="O19" s="142"/>
      <c r="P19" s="110"/>
    </row>
    <row r="20" spans="2:18" ht="15" customHeight="1" x14ac:dyDescent="0.2">
      <c r="B20" s="88" t="s">
        <v>1092</v>
      </c>
      <c r="C20" s="96">
        <v>20.145700000000001</v>
      </c>
      <c r="D20" s="97">
        <v>9.1104947715400675E-2</v>
      </c>
      <c r="E20" s="37"/>
      <c r="F20" s="37"/>
      <c r="G20" s="37"/>
      <c r="H20" s="37"/>
      <c r="I20" s="37"/>
      <c r="J20" s="37"/>
      <c r="K20" s="84">
        <v>9.5414135585888591</v>
      </c>
      <c r="M20" s="224"/>
      <c r="N20" s="145"/>
      <c r="O20" s="142"/>
      <c r="P20" s="110"/>
    </row>
    <row r="21" spans="2:18" ht="15" customHeight="1" x14ac:dyDescent="0.2">
      <c r="B21" s="88" t="s">
        <v>1096</v>
      </c>
      <c r="C21" s="96">
        <v>18.0595</v>
      </c>
      <c r="D21" s="97">
        <v>8.1670520422039358E-2</v>
      </c>
      <c r="E21" s="37"/>
      <c r="F21" s="37"/>
      <c r="G21" s="37"/>
      <c r="H21" s="37"/>
      <c r="I21" s="37"/>
      <c r="J21" s="37"/>
      <c r="K21" s="84">
        <v>8.4616198573111685</v>
      </c>
      <c r="M21" s="224"/>
      <c r="N21" s="145"/>
      <c r="O21" s="142"/>
      <c r="P21" s="110"/>
    </row>
    <row r="22" spans="2:18" ht="15" customHeight="1" x14ac:dyDescent="0.2">
      <c r="B22" s="88" t="s">
        <v>1196</v>
      </c>
      <c r="C22" s="96">
        <v>12.391</v>
      </c>
      <c r="D22" s="97">
        <v>5.6035849195685911E-2</v>
      </c>
      <c r="E22" s="37"/>
      <c r="F22" s="37"/>
      <c r="G22" s="37"/>
      <c r="H22" s="37"/>
      <c r="I22" s="37"/>
      <c r="J22" s="37"/>
      <c r="K22" s="84">
        <v>5.3380337742070703</v>
      </c>
      <c r="M22" s="224"/>
      <c r="N22" s="145"/>
      <c r="O22" s="142"/>
      <c r="P22" s="110"/>
    </row>
    <row r="23" spans="2:18" ht="15" customHeight="1" x14ac:dyDescent="0.2">
      <c r="B23" s="51" t="s">
        <v>740</v>
      </c>
      <c r="C23" s="96">
        <v>184.13579999999999</v>
      </c>
      <c r="D23" s="97">
        <v>0.83271777260325885</v>
      </c>
      <c r="E23" s="37"/>
      <c r="F23" s="37"/>
      <c r="G23" s="37"/>
      <c r="H23" s="37"/>
      <c r="I23" s="37"/>
      <c r="J23" s="37"/>
      <c r="K23" s="84">
        <v>83.250009627467321</v>
      </c>
      <c r="M23" s="224"/>
      <c r="N23" s="144"/>
      <c r="O23" s="143"/>
    </row>
    <row r="24" spans="2:18" ht="15" customHeight="1" x14ac:dyDescent="0.2">
      <c r="B24" s="90" t="s">
        <v>193</v>
      </c>
      <c r="C24" s="96"/>
      <c r="D24" s="97"/>
      <c r="E24" s="37"/>
      <c r="F24" s="37"/>
      <c r="G24" s="37"/>
      <c r="H24" s="37"/>
      <c r="I24" s="37"/>
      <c r="J24" s="37"/>
      <c r="K24" s="84"/>
      <c r="M24" s="224"/>
      <c r="Q24" s="110"/>
      <c r="R24" s="110"/>
    </row>
    <row r="25" spans="2:18" ht="15" customHeight="1" x14ac:dyDescent="0.2">
      <c r="B25" s="91" t="s">
        <v>771</v>
      </c>
      <c r="C25" s="96">
        <v>29.1539</v>
      </c>
      <c r="D25" s="97">
        <v>0.22761938073949614</v>
      </c>
      <c r="E25" s="37"/>
      <c r="F25" s="37"/>
      <c r="G25" s="37"/>
      <c r="H25" s="37"/>
      <c r="I25" s="37"/>
      <c r="J25" s="37"/>
      <c r="K25" s="84">
        <v>19.256451527213674</v>
      </c>
      <c r="M25" s="224"/>
      <c r="N25" s="146"/>
      <c r="O25" s="142"/>
      <c r="P25" s="110"/>
    </row>
    <row r="26" spans="2:18" ht="15" customHeight="1" x14ac:dyDescent="0.2">
      <c r="B26" s="92" t="s">
        <v>772</v>
      </c>
      <c r="C26" s="96">
        <v>8.4102999999999994</v>
      </c>
      <c r="D26" s="97">
        <v>6.5663505665910366E-2</v>
      </c>
      <c r="E26" s="37"/>
      <c r="F26" s="37"/>
      <c r="G26" s="37"/>
      <c r="H26" s="37"/>
      <c r="I26" s="37"/>
      <c r="J26" s="37"/>
      <c r="K26" s="84">
        <v>7.0016307500219286</v>
      </c>
      <c r="M26" s="224"/>
      <c r="N26" s="146"/>
      <c r="O26" s="142"/>
      <c r="P26" s="110"/>
    </row>
    <row r="27" spans="2:18" ht="15" customHeight="1" x14ac:dyDescent="0.2">
      <c r="B27" s="88" t="s">
        <v>1029</v>
      </c>
      <c r="C27" s="96">
        <v>3.2885</v>
      </c>
      <c r="D27" s="97">
        <v>2.5674998321385235E-2</v>
      </c>
      <c r="E27" s="37"/>
      <c r="F27" s="37"/>
      <c r="G27" s="37"/>
      <c r="H27" s="37"/>
      <c r="I27" s="37"/>
      <c r="J27" s="37"/>
      <c r="K27" s="84">
        <v>2.5948275606880649</v>
      </c>
      <c r="M27" s="224"/>
      <c r="N27" s="146"/>
      <c r="O27" s="142"/>
      <c r="P27" s="110"/>
    </row>
    <row r="28" spans="2:18" ht="15" customHeight="1" x14ac:dyDescent="0.2">
      <c r="B28" s="88" t="s">
        <v>1046</v>
      </c>
      <c r="C28" s="96">
        <v>5.4198000000000004</v>
      </c>
      <c r="D28" s="97">
        <v>4.2315145477343385E-2</v>
      </c>
      <c r="E28" s="37"/>
      <c r="F28" s="37"/>
      <c r="G28" s="37"/>
      <c r="H28" s="37"/>
      <c r="I28" s="37"/>
      <c r="J28" s="37"/>
      <c r="K28" s="84">
        <v>4.0011644430747975</v>
      </c>
      <c r="M28" s="224"/>
      <c r="N28" s="146"/>
      <c r="O28" s="142"/>
      <c r="P28" s="110"/>
    </row>
    <row r="29" spans="2:18" ht="15" customHeight="1" x14ac:dyDescent="0.2">
      <c r="B29" s="88" t="s">
        <v>1073</v>
      </c>
      <c r="C29" s="96">
        <v>39.773300000000006</v>
      </c>
      <c r="D29" s="97">
        <v>0.31053045787926153</v>
      </c>
      <c r="E29" s="37"/>
      <c r="F29" s="37"/>
      <c r="G29" s="37"/>
      <c r="H29" s="37"/>
      <c r="I29" s="37"/>
      <c r="J29" s="37"/>
      <c r="K29" s="84">
        <v>32.622922826901338</v>
      </c>
      <c r="M29" s="224"/>
      <c r="N29" s="146"/>
      <c r="O29" s="142"/>
      <c r="P29" s="110"/>
    </row>
    <row r="30" spans="2:18" ht="15" customHeight="1" x14ac:dyDescent="0.2">
      <c r="B30" s="92" t="s">
        <v>766</v>
      </c>
      <c r="C30" s="96">
        <v>1.4352</v>
      </c>
      <c r="D30" s="97">
        <v>1.1205339087989081E-2</v>
      </c>
      <c r="E30" s="37"/>
      <c r="F30" s="37"/>
      <c r="G30" s="37"/>
      <c r="H30" s="37"/>
      <c r="I30" s="37"/>
      <c r="J30" s="37"/>
      <c r="K30" s="84">
        <v>1.0895192489108467</v>
      </c>
      <c r="M30" s="224"/>
      <c r="N30" s="146"/>
      <c r="O30" s="142"/>
      <c r="P30" s="110"/>
    </row>
    <row r="31" spans="2:18" ht="15" customHeight="1" x14ac:dyDescent="0.2">
      <c r="B31" s="88" t="s">
        <v>1127</v>
      </c>
      <c r="C31" s="96">
        <v>3.1178000000000003</v>
      </c>
      <c r="D31" s="97">
        <v>2.4342256276848075E-2</v>
      </c>
      <c r="E31" s="37"/>
      <c r="F31" s="37"/>
      <c r="G31" s="37"/>
      <c r="H31" s="37"/>
      <c r="I31" s="37"/>
      <c r="J31" s="37"/>
      <c r="K31" s="84">
        <v>2.5229418188214443</v>
      </c>
      <c r="M31" s="224"/>
      <c r="N31" s="146"/>
      <c r="O31" s="142"/>
      <c r="P31" s="110"/>
    </row>
    <row r="32" spans="2:18" ht="15" customHeight="1" x14ac:dyDescent="0.2">
      <c r="B32" s="88" t="s">
        <v>773</v>
      </c>
      <c r="C32" s="96">
        <v>1.5719000000000001</v>
      </c>
      <c r="D32" s="97">
        <v>1.2272625775090605E-2</v>
      </c>
      <c r="E32" s="37"/>
      <c r="F32" s="37"/>
      <c r="G32" s="37"/>
      <c r="H32" s="37"/>
      <c r="I32" s="37"/>
      <c r="J32" s="37"/>
      <c r="K32" s="84">
        <v>1.2124214324207812</v>
      </c>
      <c r="M32" s="224"/>
      <c r="N32" s="146"/>
      <c r="O32" s="142"/>
      <c r="P32" s="110"/>
    </row>
    <row r="33" spans="2:18" ht="15" customHeight="1" x14ac:dyDescent="0.2">
      <c r="B33" s="51" t="s">
        <v>740</v>
      </c>
      <c r="C33" s="96">
        <v>92.170700000000011</v>
      </c>
      <c r="D33" s="97">
        <v>0.71962370922332441</v>
      </c>
      <c r="E33" s="37"/>
      <c r="F33" s="37"/>
      <c r="G33" s="37"/>
      <c r="H33" s="37"/>
      <c r="I33" s="37"/>
      <c r="J33" s="37"/>
      <c r="K33" s="84">
        <v>70.301879608052857</v>
      </c>
      <c r="M33" s="224"/>
      <c r="N33" s="146"/>
    </row>
    <row r="34" spans="2:18" ht="15" customHeight="1" x14ac:dyDescent="0.2">
      <c r="B34" s="90" t="s">
        <v>194</v>
      </c>
      <c r="C34" s="96"/>
      <c r="D34" s="97"/>
      <c r="E34" s="37"/>
      <c r="F34" s="37"/>
      <c r="G34" s="37"/>
      <c r="H34" s="37"/>
      <c r="I34" s="37"/>
      <c r="J34" s="37"/>
      <c r="K34" s="84"/>
      <c r="M34" s="224"/>
      <c r="Q34" s="110"/>
      <c r="R34" s="110"/>
    </row>
    <row r="35" spans="2:18" ht="15" customHeight="1" x14ac:dyDescent="0.2">
      <c r="B35" s="88" t="s">
        <v>995</v>
      </c>
      <c r="C35" s="96">
        <v>6.1743999999999994</v>
      </c>
      <c r="D35" s="97">
        <v>1.7804337413878466E-2</v>
      </c>
      <c r="E35" s="37"/>
      <c r="F35" s="37"/>
      <c r="G35" s="37"/>
      <c r="H35" s="37"/>
      <c r="I35" s="37"/>
      <c r="J35" s="37"/>
      <c r="K35" s="84">
        <v>1.854221781682543</v>
      </c>
      <c r="M35" s="224"/>
      <c r="N35" s="146"/>
      <c r="O35" s="142"/>
      <c r="P35" s="110"/>
    </row>
    <row r="36" spans="2:18" ht="15" customHeight="1" x14ac:dyDescent="0.2">
      <c r="B36" s="88" t="s">
        <v>1059</v>
      </c>
      <c r="C36" s="96">
        <v>4.6715</v>
      </c>
      <c r="D36" s="97">
        <v>1.3470614509739126E-2</v>
      </c>
      <c r="E36" s="37"/>
      <c r="F36" s="37"/>
      <c r="G36" s="37"/>
      <c r="H36" s="37"/>
      <c r="I36" s="37"/>
      <c r="J36" s="37"/>
      <c r="K36" s="84">
        <v>1.3354619915746788</v>
      </c>
      <c r="M36" s="224"/>
      <c r="N36" s="146"/>
      <c r="O36" s="142"/>
      <c r="P36" s="110"/>
    </row>
    <row r="37" spans="2:18" ht="15" customHeight="1" x14ac:dyDescent="0.2">
      <c r="B37" s="88" t="s">
        <v>1126</v>
      </c>
      <c r="C37" s="96">
        <v>264.88400000000001</v>
      </c>
      <c r="D37" s="97">
        <v>0.76381253426046003</v>
      </c>
      <c r="E37" s="37"/>
      <c r="F37" s="37"/>
      <c r="G37" s="37"/>
      <c r="H37" s="37"/>
      <c r="I37" s="37"/>
      <c r="J37" s="37"/>
      <c r="K37" s="84">
        <v>75.358335283081587</v>
      </c>
      <c r="M37" s="224"/>
      <c r="N37" s="146"/>
      <c r="O37" s="142"/>
      <c r="P37" s="110"/>
    </row>
    <row r="38" spans="2:18" ht="15" customHeight="1" x14ac:dyDescent="0.2">
      <c r="B38" s="88" t="s">
        <v>1133</v>
      </c>
      <c r="C38" s="96">
        <v>6.5724</v>
      </c>
      <c r="D38" s="97">
        <v>1.8951999743938658E-2</v>
      </c>
      <c r="E38" s="37"/>
      <c r="F38" s="37"/>
      <c r="G38" s="37"/>
      <c r="H38" s="37"/>
      <c r="I38" s="37"/>
      <c r="J38" s="37"/>
      <c r="K38" s="84">
        <v>1.7579841115963293</v>
      </c>
      <c r="M38" s="224"/>
      <c r="N38" s="146"/>
      <c r="O38" s="142"/>
      <c r="P38" s="110"/>
    </row>
    <row r="39" spans="2:18" ht="15" customHeight="1" x14ac:dyDescent="0.2">
      <c r="B39" s="88" t="s">
        <v>1172</v>
      </c>
      <c r="C39" s="96">
        <v>4.1627999999999998</v>
      </c>
      <c r="D39" s="97">
        <v>1.2003740571795362E-2</v>
      </c>
      <c r="E39" s="37"/>
      <c r="F39" s="37"/>
      <c r="G39" s="37"/>
      <c r="H39" s="37"/>
      <c r="I39" s="37"/>
      <c r="J39" s="37"/>
      <c r="K39" s="84">
        <v>1.4823718955169853</v>
      </c>
      <c r="M39" s="224"/>
      <c r="N39" s="146"/>
      <c r="O39" s="142"/>
      <c r="P39" s="110"/>
    </row>
    <row r="40" spans="2:18" ht="15" customHeight="1" x14ac:dyDescent="0.2">
      <c r="B40" s="88" t="s">
        <v>1194</v>
      </c>
      <c r="C40" s="96">
        <v>41.7423</v>
      </c>
      <c r="D40" s="97">
        <v>0.12036699819113422</v>
      </c>
      <c r="E40" s="37"/>
      <c r="F40" s="37"/>
      <c r="G40" s="37"/>
      <c r="H40" s="37"/>
      <c r="I40" s="37"/>
      <c r="J40" s="37"/>
      <c r="K40" s="84">
        <v>12.507755260646785</v>
      </c>
      <c r="M40" s="224"/>
      <c r="N40" s="146"/>
      <c r="O40" s="142"/>
      <c r="P40" s="110"/>
    </row>
    <row r="41" spans="2:18" ht="15" customHeight="1" x14ac:dyDescent="0.2">
      <c r="B41" s="88" t="s">
        <v>1220</v>
      </c>
      <c r="C41" s="96">
        <v>7.5904999999999996</v>
      </c>
      <c r="D41" s="97">
        <v>2.1887766121411717E-2</v>
      </c>
      <c r="E41" s="37"/>
      <c r="F41" s="37"/>
      <c r="G41" s="37"/>
      <c r="H41" s="37"/>
      <c r="I41" s="37"/>
      <c r="J41" s="37"/>
      <c r="K41" s="84">
        <v>1.9946621576350736</v>
      </c>
      <c r="M41" s="224"/>
      <c r="N41" s="146"/>
      <c r="O41" s="142"/>
      <c r="P41" s="110"/>
    </row>
    <row r="42" spans="2:18" ht="15" customHeight="1" x14ac:dyDescent="0.2">
      <c r="B42" s="51" t="s">
        <v>740</v>
      </c>
      <c r="C42" s="96">
        <v>335.79790000000008</v>
      </c>
      <c r="D42" s="97">
        <v>0.96829799081235779</v>
      </c>
      <c r="E42" s="37"/>
      <c r="F42" s="37"/>
      <c r="G42" s="37"/>
      <c r="H42" s="37"/>
      <c r="I42" s="37"/>
      <c r="J42" s="37"/>
      <c r="K42" s="84">
        <v>96.290792481733988</v>
      </c>
      <c r="M42" s="224"/>
      <c r="N42" s="146"/>
    </row>
    <row r="43" spans="2:18" ht="15" customHeight="1" x14ac:dyDescent="0.2">
      <c r="B43" s="90" t="s">
        <v>195</v>
      </c>
      <c r="C43" s="96"/>
      <c r="D43" s="97"/>
      <c r="E43" s="37"/>
      <c r="F43" s="37"/>
      <c r="G43" s="37"/>
      <c r="H43" s="37"/>
      <c r="I43" s="37"/>
      <c r="J43" s="37"/>
      <c r="K43" s="84"/>
      <c r="M43" s="224"/>
      <c r="Q43" s="110"/>
      <c r="R43" s="110"/>
    </row>
    <row r="44" spans="2:18" ht="15" customHeight="1" x14ac:dyDescent="0.2">
      <c r="B44" s="88" t="s">
        <v>915</v>
      </c>
      <c r="C44" s="96">
        <v>40.161099999999998</v>
      </c>
      <c r="D44" s="97">
        <v>1.3530831341358194E-2</v>
      </c>
      <c r="E44" s="37"/>
      <c r="F44" s="37"/>
      <c r="G44" s="37"/>
      <c r="H44" s="37"/>
      <c r="I44" s="37"/>
      <c r="J44" s="37"/>
      <c r="K44" s="84">
        <v>1.7921936984274429</v>
      </c>
      <c r="M44" s="224"/>
      <c r="N44" s="146"/>
      <c r="O44" s="142"/>
      <c r="P44" s="110"/>
    </row>
    <row r="45" spans="2:18" ht="15" customHeight="1" x14ac:dyDescent="0.2">
      <c r="B45" s="88" t="s">
        <v>957</v>
      </c>
      <c r="C45" s="96">
        <v>8.6122000000000014</v>
      </c>
      <c r="D45" s="97">
        <v>2.9015695705059139E-3</v>
      </c>
      <c r="E45" s="37"/>
      <c r="F45" s="37"/>
      <c r="G45" s="37"/>
      <c r="H45" s="37"/>
      <c r="I45" s="37"/>
      <c r="J45" s="37"/>
      <c r="K45" s="84">
        <v>0.31128384106321433</v>
      </c>
      <c r="M45" s="224"/>
      <c r="N45" s="146"/>
      <c r="O45" s="142"/>
      <c r="P45" s="110"/>
    </row>
    <row r="46" spans="2:18" ht="15" customHeight="1" x14ac:dyDescent="0.2">
      <c r="B46" s="88" t="s">
        <v>985</v>
      </c>
      <c r="C46" s="96">
        <v>6.2637</v>
      </c>
      <c r="D46" s="97">
        <v>2.1103273633656778E-3</v>
      </c>
      <c r="E46" s="37"/>
      <c r="F46" s="37"/>
      <c r="G46" s="37"/>
      <c r="H46" s="37"/>
      <c r="I46" s="37"/>
      <c r="J46" s="37"/>
      <c r="K46" s="84">
        <v>0.25024540711352394</v>
      </c>
      <c r="M46" s="224"/>
      <c r="N46" s="146"/>
      <c r="O46" s="142"/>
      <c r="P46" s="110"/>
    </row>
    <row r="47" spans="2:18" ht="15" customHeight="1" x14ac:dyDescent="0.2">
      <c r="B47" s="88" t="s">
        <v>1002</v>
      </c>
      <c r="C47" s="96">
        <v>45.142099999999999</v>
      </c>
      <c r="D47" s="97">
        <v>1.5208999292716727E-2</v>
      </c>
      <c r="E47" s="37"/>
      <c r="F47" s="37"/>
      <c r="G47" s="37"/>
      <c r="H47" s="37"/>
      <c r="I47" s="37"/>
      <c r="J47" s="37"/>
      <c r="K47" s="84">
        <v>1.6736848527580057</v>
      </c>
      <c r="M47" s="224"/>
      <c r="N47" s="146"/>
      <c r="O47" s="142"/>
      <c r="P47" s="110"/>
    </row>
    <row r="48" spans="2:18" ht="15" customHeight="1" x14ac:dyDescent="0.2">
      <c r="B48" s="88" t="s">
        <v>1020</v>
      </c>
      <c r="C48" s="96">
        <v>5.4573</v>
      </c>
      <c r="D48" s="97">
        <v>1.8386400242820559E-3</v>
      </c>
      <c r="E48" s="37"/>
      <c r="F48" s="37"/>
      <c r="G48" s="37"/>
      <c r="H48" s="37"/>
      <c r="I48" s="37"/>
      <c r="J48" s="37"/>
      <c r="K48" s="84">
        <v>0.24433653358691687</v>
      </c>
      <c r="M48" s="224"/>
      <c r="N48" s="146"/>
      <c r="O48" s="142"/>
      <c r="P48" s="110"/>
    </row>
    <row r="49" spans="2:16" ht="15" customHeight="1" x14ac:dyDescent="0.2">
      <c r="B49" s="88" t="s">
        <v>845</v>
      </c>
      <c r="C49" s="96">
        <v>1125.539</v>
      </c>
      <c r="D49" s="97">
        <v>0.37920969239191554</v>
      </c>
      <c r="E49" s="37"/>
      <c r="F49" s="37"/>
      <c r="G49" s="37"/>
      <c r="H49" s="37"/>
      <c r="I49" s="37"/>
      <c r="J49" s="37"/>
      <c r="K49" s="84">
        <v>37.240057051103051</v>
      </c>
      <c r="M49" s="224"/>
      <c r="N49" s="146"/>
      <c r="O49" s="142"/>
      <c r="P49" s="110"/>
    </row>
    <row r="50" spans="2:16" ht="15" customHeight="1" x14ac:dyDescent="0.2">
      <c r="B50" s="88" t="s">
        <v>1078</v>
      </c>
      <c r="C50" s="96">
        <v>5.8692000000000002</v>
      </c>
      <c r="D50" s="97">
        <v>1.9774148444315397E-3</v>
      </c>
      <c r="E50" s="37"/>
      <c r="F50" s="37"/>
      <c r="G50" s="37"/>
      <c r="H50" s="37"/>
      <c r="I50" s="37"/>
      <c r="J50" s="37"/>
      <c r="K50" s="84">
        <v>0.24082872200283478</v>
      </c>
      <c r="M50" s="224"/>
      <c r="N50" s="146"/>
      <c r="O50" s="142"/>
      <c r="P50" s="110"/>
    </row>
    <row r="51" spans="2:16" ht="15" customHeight="1" x14ac:dyDescent="0.2">
      <c r="B51" s="88" t="s">
        <v>1086</v>
      </c>
      <c r="C51" s="96">
        <v>9.0296000000000003</v>
      </c>
      <c r="D51" s="97">
        <v>3.0421974169016273E-3</v>
      </c>
      <c r="E51" s="37"/>
      <c r="F51" s="37"/>
      <c r="G51" s="37"/>
      <c r="H51" s="37"/>
      <c r="I51" s="37"/>
      <c r="J51" s="37"/>
      <c r="K51" s="84">
        <v>0.34457383067297936</v>
      </c>
      <c r="M51" s="224"/>
      <c r="N51" s="146"/>
      <c r="O51" s="142"/>
      <c r="P51" s="110"/>
    </row>
    <row r="52" spans="2:16" ht="15" customHeight="1" x14ac:dyDescent="0.2">
      <c r="B52" s="88" t="s">
        <v>1093</v>
      </c>
      <c r="C52" s="96">
        <v>21.7315</v>
      </c>
      <c r="D52" s="97">
        <v>7.3216436127179181E-3</v>
      </c>
      <c r="E52" s="37"/>
      <c r="F52" s="37"/>
      <c r="G52" s="37"/>
      <c r="H52" s="37"/>
      <c r="I52" s="37"/>
      <c r="J52" s="37"/>
      <c r="K52" s="84">
        <v>0.81853297541064352</v>
      </c>
      <c r="M52" s="224"/>
      <c r="N52" s="146"/>
      <c r="O52" s="142"/>
      <c r="P52" s="110"/>
    </row>
    <row r="53" spans="2:16" ht="15" customHeight="1" x14ac:dyDescent="0.2">
      <c r="B53" s="88" t="s">
        <v>1102</v>
      </c>
      <c r="C53" s="96">
        <v>12.146100000000001</v>
      </c>
      <c r="D53" s="97">
        <v>4.0921894707881701E-3</v>
      </c>
      <c r="E53" s="37"/>
      <c r="F53" s="37"/>
      <c r="G53" s="37"/>
      <c r="H53" s="37"/>
      <c r="I53" s="37"/>
      <c r="J53" s="37"/>
      <c r="K53" s="84">
        <v>0.36520529003803814</v>
      </c>
      <c r="M53" s="224"/>
      <c r="N53" s="146"/>
      <c r="O53" s="142"/>
      <c r="P53" s="110"/>
    </row>
    <row r="54" spans="2:16" ht="15" customHeight="1" x14ac:dyDescent="0.2">
      <c r="B54" s="88" t="s">
        <v>1120</v>
      </c>
      <c r="C54" s="96">
        <v>53.597199999999994</v>
      </c>
      <c r="D54" s="97">
        <v>1.8057639695353046E-2</v>
      </c>
      <c r="E54" s="37"/>
      <c r="F54" s="37"/>
      <c r="G54" s="37"/>
      <c r="H54" s="37"/>
      <c r="I54" s="37"/>
      <c r="J54" s="37"/>
      <c r="K54" s="84">
        <v>2.0842746751619408</v>
      </c>
      <c r="M54" s="224"/>
      <c r="N54" s="146"/>
      <c r="O54" s="142"/>
      <c r="P54" s="110"/>
    </row>
    <row r="55" spans="2:16" ht="15" customHeight="1" x14ac:dyDescent="0.2">
      <c r="B55" s="88" t="s">
        <v>1141</v>
      </c>
      <c r="C55" s="96">
        <v>7.4293999999999993</v>
      </c>
      <c r="D55" s="97">
        <v>2.503067853407565E-3</v>
      </c>
      <c r="E55" s="37"/>
      <c r="F55" s="37"/>
      <c r="G55" s="37"/>
      <c r="H55" s="37"/>
      <c r="I55" s="37"/>
      <c r="J55" s="37"/>
      <c r="K55" s="84">
        <v>0.23969338313374625</v>
      </c>
      <c r="M55" s="224"/>
      <c r="N55" s="146"/>
      <c r="O55" s="142"/>
      <c r="P55" s="110"/>
    </row>
    <row r="56" spans="2:16" ht="15" customHeight="1" x14ac:dyDescent="0.2">
      <c r="B56" s="88" t="s">
        <v>1144</v>
      </c>
      <c r="C56" s="96">
        <v>170.9718</v>
      </c>
      <c r="D56" s="97">
        <v>5.760276959367211E-2</v>
      </c>
      <c r="E56" s="37"/>
      <c r="F56" s="37"/>
      <c r="G56" s="37"/>
      <c r="H56" s="37"/>
      <c r="I56" s="37"/>
      <c r="J56" s="37"/>
      <c r="K56" s="84">
        <v>5.8456358879880126</v>
      </c>
      <c r="M56" s="224"/>
      <c r="N56" s="146"/>
      <c r="O56" s="142"/>
      <c r="P56" s="110"/>
    </row>
    <row r="57" spans="2:16" ht="15" customHeight="1" x14ac:dyDescent="0.2">
      <c r="B57" s="88" t="s">
        <v>1163</v>
      </c>
      <c r="C57" s="96">
        <v>27.453799999999998</v>
      </c>
      <c r="D57" s="97">
        <v>9.2495658106819673E-3</v>
      </c>
      <c r="E57" s="37"/>
      <c r="F57" s="37"/>
      <c r="G57" s="37"/>
      <c r="H57" s="37"/>
      <c r="I57" s="37"/>
      <c r="J57" s="37"/>
      <c r="K57" s="84">
        <v>1.0623562024123374</v>
      </c>
      <c r="M57" s="224"/>
      <c r="N57" s="146"/>
      <c r="O57" s="142"/>
      <c r="P57" s="110"/>
    </row>
    <row r="58" spans="2:16" ht="15" customHeight="1" x14ac:dyDescent="0.2">
      <c r="B58" s="88" t="s">
        <v>1151</v>
      </c>
      <c r="C58" s="96">
        <v>136.97139999999999</v>
      </c>
      <c r="D58" s="97">
        <v>4.614756348779564E-2</v>
      </c>
      <c r="E58" s="37"/>
      <c r="F58" s="37"/>
      <c r="G58" s="37"/>
      <c r="H58" s="37"/>
      <c r="I58" s="37"/>
      <c r="J58" s="37"/>
      <c r="K58" s="84">
        <v>4.9110458097538077</v>
      </c>
      <c r="M58" s="224"/>
      <c r="N58" s="146"/>
      <c r="O58" s="142"/>
      <c r="P58" s="110"/>
    </row>
    <row r="59" spans="2:16" ht="15" customHeight="1" x14ac:dyDescent="0.2">
      <c r="B59" s="88" t="s">
        <v>1161</v>
      </c>
      <c r="C59" s="96">
        <v>14.013299999999999</v>
      </c>
      <c r="D59" s="97">
        <v>4.7212750356901275E-3</v>
      </c>
      <c r="E59" s="37"/>
      <c r="F59" s="37"/>
      <c r="G59" s="37"/>
      <c r="H59" s="37"/>
      <c r="I59" s="37"/>
      <c r="J59" s="37"/>
      <c r="K59" s="84">
        <v>0.49803387333980248</v>
      </c>
      <c r="M59" s="224"/>
      <c r="N59" s="146"/>
      <c r="O59" s="142"/>
      <c r="P59" s="110"/>
    </row>
    <row r="60" spans="2:16" ht="15" customHeight="1" x14ac:dyDescent="0.2">
      <c r="B60" s="88" t="s">
        <v>1158</v>
      </c>
      <c r="C60" s="96">
        <v>249.4384</v>
      </c>
      <c r="D60" s="97">
        <v>8.4039254912296774E-2</v>
      </c>
      <c r="E60" s="37"/>
      <c r="F60" s="37"/>
      <c r="G60" s="37"/>
      <c r="H60" s="37"/>
      <c r="I60" s="37"/>
      <c r="J60" s="37"/>
      <c r="K60" s="84">
        <v>8.9715867911444516</v>
      </c>
      <c r="M60" s="224"/>
      <c r="N60" s="146"/>
      <c r="O60" s="142"/>
      <c r="P60" s="110"/>
    </row>
    <row r="61" spans="2:16" ht="15" customHeight="1" x14ac:dyDescent="0.2">
      <c r="B61" s="88" t="s">
        <v>1159</v>
      </c>
      <c r="C61" s="96">
        <v>303.05540000000002</v>
      </c>
      <c r="D61" s="97">
        <v>0.10210356550213626</v>
      </c>
      <c r="E61" s="37"/>
      <c r="F61" s="37"/>
      <c r="G61" s="37"/>
      <c r="H61" s="37"/>
      <c r="I61" s="37"/>
      <c r="J61" s="37"/>
      <c r="K61" s="84">
        <v>9.0999857768593024</v>
      </c>
      <c r="M61" s="224"/>
      <c r="N61" s="146"/>
      <c r="O61" s="142"/>
      <c r="P61" s="110"/>
    </row>
    <row r="62" spans="2:16" ht="15" customHeight="1" x14ac:dyDescent="0.2">
      <c r="B62" s="88" t="s">
        <v>1154</v>
      </c>
      <c r="C62" s="96">
        <v>25.366700000000002</v>
      </c>
      <c r="D62" s="97">
        <v>8.5463928873171034E-3</v>
      </c>
      <c r="E62" s="37"/>
      <c r="F62" s="37"/>
      <c r="G62" s="37"/>
      <c r="H62" s="37"/>
      <c r="I62" s="37"/>
      <c r="J62" s="37"/>
      <c r="K62" s="84">
        <v>0.90768718195702658</v>
      </c>
      <c r="M62" s="224"/>
      <c r="N62" s="146"/>
      <c r="O62" s="142"/>
      <c r="P62" s="110"/>
    </row>
    <row r="63" spans="2:16" ht="15" customHeight="1" x14ac:dyDescent="0.2">
      <c r="B63" s="88" t="s">
        <v>1160</v>
      </c>
      <c r="C63" s="96">
        <v>16.037299999999998</v>
      </c>
      <c r="D63" s="97">
        <v>5.4031886943027886E-3</v>
      </c>
      <c r="E63" s="37"/>
      <c r="F63" s="37"/>
      <c r="G63" s="37"/>
      <c r="H63" s="37"/>
      <c r="I63" s="37"/>
      <c r="J63" s="37"/>
      <c r="K63" s="84">
        <v>0.56623953999759624</v>
      </c>
      <c r="M63" s="224"/>
      <c r="N63" s="146"/>
      <c r="O63" s="142"/>
      <c r="P63" s="110"/>
    </row>
    <row r="64" spans="2:16" ht="15" customHeight="1" x14ac:dyDescent="0.2">
      <c r="B64" s="88" t="s">
        <v>1164</v>
      </c>
      <c r="C64" s="96">
        <v>30.3782</v>
      </c>
      <c r="D64" s="97">
        <v>1.0234836711495637E-2</v>
      </c>
      <c r="E64" s="37"/>
      <c r="F64" s="37"/>
      <c r="G64" s="37"/>
      <c r="H64" s="37"/>
      <c r="I64" s="37"/>
      <c r="J64" s="37"/>
      <c r="K64" s="84">
        <v>0.99427528874740778</v>
      </c>
      <c r="M64" s="224"/>
      <c r="N64" s="146"/>
      <c r="O64" s="142"/>
      <c r="P64" s="110"/>
    </row>
    <row r="65" spans="2:18" ht="15" customHeight="1" x14ac:dyDescent="0.2">
      <c r="B65" s="88" t="s">
        <v>756</v>
      </c>
      <c r="C65" s="96">
        <v>547.25080000000003</v>
      </c>
      <c r="D65" s="97">
        <v>0.18437638103098133</v>
      </c>
      <c r="E65" s="37"/>
      <c r="F65" s="37"/>
      <c r="G65" s="37"/>
      <c r="H65" s="37"/>
      <c r="I65" s="37"/>
      <c r="J65" s="37"/>
      <c r="K65" s="84">
        <v>17.698369658148859</v>
      </c>
      <c r="M65" s="224"/>
      <c r="N65" s="146"/>
      <c r="O65" s="142"/>
      <c r="P65" s="110"/>
    </row>
    <row r="66" spans="2:18" ht="15" customHeight="1" x14ac:dyDescent="0.2">
      <c r="B66" s="88" t="s">
        <v>1184</v>
      </c>
      <c r="C66" s="96">
        <v>29.003900000000002</v>
      </c>
      <c r="D66" s="97">
        <v>9.771815989642189E-3</v>
      </c>
      <c r="E66" s="37"/>
      <c r="F66" s="37"/>
      <c r="G66" s="37"/>
      <c r="H66" s="37"/>
      <c r="I66" s="37"/>
      <c r="J66" s="37"/>
      <c r="K66" s="84">
        <v>1.0154404136930533</v>
      </c>
      <c r="M66" s="224"/>
      <c r="N66" s="146"/>
      <c r="O66" s="142"/>
      <c r="P66" s="110"/>
    </row>
    <row r="67" spans="2:18" ht="15" customHeight="1" x14ac:dyDescent="0.2">
      <c r="B67" s="88" t="s">
        <v>1201</v>
      </c>
      <c r="C67" s="96">
        <v>22.7347</v>
      </c>
      <c r="D67" s="97">
        <v>7.6596356000302812E-3</v>
      </c>
      <c r="E67" s="37"/>
      <c r="F67" s="37"/>
      <c r="G67" s="37"/>
      <c r="H67" s="37"/>
      <c r="I67" s="37"/>
      <c r="J67" s="37"/>
      <c r="K67" s="84">
        <v>0.73737812136157421</v>
      </c>
      <c r="M67" s="224"/>
      <c r="N67" s="146"/>
      <c r="O67" s="142"/>
      <c r="P67" s="110"/>
    </row>
    <row r="68" spans="2:18" ht="15" customHeight="1" x14ac:dyDescent="0.2">
      <c r="B68" s="88" t="s">
        <v>1204</v>
      </c>
      <c r="C68" s="96">
        <v>15.9937</v>
      </c>
      <c r="D68" s="97">
        <v>5.3884992498781292E-3</v>
      </c>
      <c r="E68" s="37"/>
      <c r="F68" s="37"/>
      <c r="G68" s="37"/>
      <c r="H68" s="37"/>
      <c r="I68" s="37"/>
      <c r="J68" s="37"/>
      <c r="K68" s="84">
        <v>0.64048706340702988</v>
      </c>
      <c r="M68" s="224"/>
      <c r="N68" s="146"/>
      <c r="O68" s="142"/>
      <c r="P68" s="110"/>
    </row>
    <row r="69" spans="2:18" ht="15" customHeight="1" x14ac:dyDescent="0.2">
      <c r="B69" s="88" t="s">
        <v>1219</v>
      </c>
      <c r="C69" s="96">
        <v>6.3431000000000006</v>
      </c>
      <c r="D69" s="97">
        <v>2.1370783240839807E-3</v>
      </c>
      <c r="E69" s="37"/>
      <c r="F69" s="37"/>
      <c r="G69" s="37"/>
      <c r="H69" s="37"/>
      <c r="I69" s="37"/>
      <c r="J69" s="37"/>
      <c r="K69" s="84">
        <v>0.24728815474447866</v>
      </c>
      <c r="M69" s="224"/>
      <c r="N69" s="146"/>
      <c r="O69" s="142"/>
      <c r="P69" s="110"/>
    </row>
    <row r="70" spans="2:18" ht="15" customHeight="1" x14ac:dyDescent="0.2">
      <c r="B70" s="51" t="s">
        <v>740</v>
      </c>
      <c r="C70" s="96">
        <v>2935.9909000000002</v>
      </c>
      <c r="D70" s="97">
        <v>0.98917603570774837</v>
      </c>
      <c r="E70" s="37"/>
      <c r="F70" s="37"/>
      <c r="G70" s="37"/>
      <c r="H70" s="37"/>
      <c r="I70" s="37"/>
      <c r="J70" s="37"/>
      <c r="K70" s="84">
        <v>98.800720024027044</v>
      </c>
      <c r="M70" s="224"/>
      <c r="N70" s="146"/>
    </row>
    <row r="71" spans="2:18" ht="15" customHeight="1" x14ac:dyDescent="0.2">
      <c r="B71" s="90" t="s">
        <v>196</v>
      </c>
      <c r="C71" s="96"/>
      <c r="D71" s="97"/>
      <c r="E71" s="37"/>
      <c r="F71" s="37"/>
      <c r="G71" s="37"/>
      <c r="H71" s="37"/>
      <c r="I71" s="37"/>
      <c r="J71" s="37"/>
      <c r="K71" s="84"/>
      <c r="M71" s="224"/>
      <c r="Q71" s="110"/>
      <c r="R71" s="110"/>
    </row>
    <row r="72" spans="2:18" ht="15" customHeight="1" x14ac:dyDescent="0.2">
      <c r="B72" s="88" t="s">
        <v>935</v>
      </c>
      <c r="C72" s="96">
        <v>27.164999999999999</v>
      </c>
      <c r="D72" s="97">
        <v>7.3658787765889508E-2</v>
      </c>
      <c r="E72" s="37"/>
      <c r="F72" s="37"/>
      <c r="G72" s="37"/>
      <c r="H72" s="37"/>
      <c r="I72" s="37"/>
      <c r="J72" s="37"/>
      <c r="K72" s="84">
        <v>7.2345734817162484</v>
      </c>
      <c r="M72" s="224"/>
      <c r="N72" s="146"/>
      <c r="O72" s="142"/>
      <c r="P72" s="110"/>
    </row>
    <row r="73" spans="2:18" ht="15" customHeight="1" x14ac:dyDescent="0.2">
      <c r="B73" s="88" t="s">
        <v>962</v>
      </c>
      <c r="C73" s="96">
        <v>34.869900000000001</v>
      </c>
      <c r="D73" s="97">
        <v>9.4550876624987706E-2</v>
      </c>
      <c r="E73" s="37"/>
      <c r="F73" s="37"/>
      <c r="G73" s="37"/>
      <c r="H73" s="37"/>
      <c r="I73" s="37"/>
      <c r="J73" s="37"/>
      <c r="K73" s="84">
        <v>9.4332853970601018</v>
      </c>
      <c r="M73" s="224"/>
      <c r="N73" s="146"/>
      <c r="O73" s="142"/>
      <c r="P73" s="110"/>
    </row>
    <row r="74" spans="2:18" ht="15" customHeight="1" x14ac:dyDescent="0.2">
      <c r="B74" s="88" t="s">
        <v>977</v>
      </c>
      <c r="C74" s="96">
        <v>225.32859999999999</v>
      </c>
      <c r="D74" s="97">
        <v>0.61098588348923288</v>
      </c>
      <c r="E74" s="37"/>
      <c r="F74" s="37"/>
      <c r="G74" s="37"/>
      <c r="H74" s="37"/>
      <c r="I74" s="37"/>
      <c r="J74" s="37"/>
      <c r="K74" s="84">
        <v>61.569684939094152</v>
      </c>
      <c r="M74" s="224"/>
      <c r="N74" s="146"/>
      <c r="O74" s="142"/>
      <c r="P74" s="110"/>
    </row>
    <row r="75" spans="2:18" ht="15" customHeight="1" x14ac:dyDescent="0.2">
      <c r="B75" s="88" t="s">
        <v>1000</v>
      </c>
      <c r="C75" s="96">
        <v>18.444200000000002</v>
      </c>
      <c r="D75" s="97">
        <v>5.0012052763173921E-2</v>
      </c>
      <c r="E75" s="37"/>
      <c r="F75" s="37"/>
      <c r="G75" s="37"/>
      <c r="H75" s="37"/>
      <c r="I75" s="37"/>
      <c r="J75" s="37"/>
      <c r="K75" s="84">
        <v>4.3341072604869781</v>
      </c>
      <c r="M75" s="224"/>
      <c r="N75" s="146"/>
      <c r="O75" s="142"/>
      <c r="P75" s="110"/>
    </row>
    <row r="76" spans="2:18" ht="15" customHeight="1" x14ac:dyDescent="0.2">
      <c r="B76" s="88" t="s">
        <v>1014</v>
      </c>
      <c r="C76" s="96">
        <v>13.817</v>
      </c>
      <c r="D76" s="97">
        <v>3.7499999999999999E-2</v>
      </c>
      <c r="E76" s="37"/>
      <c r="F76" s="37"/>
      <c r="G76" s="37"/>
      <c r="H76" s="37"/>
      <c r="I76" s="37"/>
      <c r="J76" s="37"/>
      <c r="K76" s="84">
        <v>3.2900163658010184</v>
      </c>
      <c r="M76" s="224"/>
      <c r="N76" s="146"/>
      <c r="O76" s="142"/>
      <c r="P76" s="110"/>
    </row>
    <row r="77" spans="2:18" ht="15" customHeight="1" x14ac:dyDescent="0.2">
      <c r="B77" s="88" t="s">
        <v>1010</v>
      </c>
      <c r="C77" s="96">
        <v>6.0178000000000003</v>
      </c>
      <c r="D77" s="97">
        <v>1.6317461918555862E-2</v>
      </c>
      <c r="E77" s="37"/>
      <c r="F77" s="37"/>
      <c r="G77" s="37"/>
      <c r="H77" s="37"/>
      <c r="I77" s="37"/>
      <c r="J77" s="37"/>
      <c r="K77" s="84">
        <v>1.6802300628118632</v>
      </c>
      <c r="M77" s="224"/>
      <c r="N77" s="146"/>
      <c r="O77" s="142"/>
      <c r="P77" s="110"/>
    </row>
    <row r="78" spans="2:18" ht="15" customHeight="1" x14ac:dyDescent="0.2">
      <c r="B78" s="88" t="s">
        <v>1135</v>
      </c>
      <c r="C78" s="96">
        <v>5.4886999999999997</v>
      </c>
      <c r="D78" s="97">
        <v>1.4882789928608054E-2</v>
      </c>
      <c r="E78" s="37"/>
      <c r="F78" s="37"/>
      <c r="G78" s="37"/>
      <c r="H78" s="37"/>
      <c r="I78" s="37"/>
      <c r="J78" s="37"/>
      <c r="K78" s="84">
        <v>1.5040750179418683</v>
      </c>
      <c r="M78" s="224"/>
      <c r="N78" s="146"/>
      <c r="O78" s="142"/>
      <c r="P78" s="110"/>
    </row>
    <row r="79" spans="2:18" ht="15" customHeight="1" x14ac:dyDescent="0.2">
      <c r="B79" s="51" t="s">
        <v>740</v>
      </c>
      <c r="C79" s="96">
        <v>331.13120000000004</v>
      </c>
      <c r="D79" s="97">
        <v>0.89787310080855209</v>
      </c>
      <c r="E79" s="37"/>
      <c r="F79" s="37"/>
      <c r="G79" s="37"/>
      <c r="H79" s="37"/>
      <c r="I79" s="37"/>
      <c r="J79" s="37"/>
      <c r="K79" s="84">
        <v>89.045972524912216</v>
      </c>
      <c r="M79" s="224"/>
      <c r="N79" s="146"/>
    </row>
    <row r="80" spans="2:18" ht="15" customHeight="1" x14ac:dyDescent="0.2">
      <c r="B80" s="52" t="s">
        <v>769</v>
      </c>
      <c r="C80" s="96"/>
      <c r="D80" s="97"/>
      <c r="E80" s="37"/>
      <c r="F80" s="37"/>
      <c r="G80" s="37"/>
      <c r="H80" s="37"/>
      <c r="I80" s="37"/>
      <c r="J80" s="37"/>
      <c r="K80" s="84"/>
      <c r="M80" s="224"/>
      <c r="Q80" s="110"/>
      <c r="R80" s="110"/>
    </row>
    <row r="81" spans="2:18" ht="15" customHeight="1" x14ac:dyDescent="0.2">
      <c r="B81" s="88" t="s">
        <v>938</v>
      </c>
      <c r="C81" s="96">
        <v>102.7222</v>
      </c>
      <c r="D81" s="97">
        <v>0.37465310134419239</v>
      </c>
      <c r="E81" s="37"/>
      <c r="F81" s="37"/>
      <c r="G81" s="37"/>
      <c r="H81" s="37"/>
      <c r="I81" s="37"/>
      <c r="J81" s="37"/>
      <c r="K81" s="84">
        <v>37.48395887407203</v>
      </c>
      <c r="M81" s="224"/>
      <c r="N81" s="146"/>
      <c r="O81" s="142"/>
      <c r="P81" s="110"/>
    </row>
    <row r="82" spans="2:18" ht="15" customHeight="1" x14ac:dyDescent="0.2">
      <c r="B82" s="88" t="s">
        <v>1023</v>
      </c>
      <c r="C82" s="96">
        <v>95.168999999999997</v>
      </c>
      <c r="D82" s="97">
        <v>0.34710472518915525</v>
      </c>
      <c r="E82" s="37"/>
      <c r="F82" s="37"/>
      <c r="G82" s="37"/>
      <c r="H82" s="37"/>
      <c r="I82" s="37"/>
      <c r="J82" s="37"/>
      <c r="K82" s="84">
        <v>34.854519032612934</v>
      </c>
      <c r="M82" s="224"/>
      <c r="N82" s="146"/>
      <c r="O82" s="142"/>
      <c r="P82" s="110"/>
    </row>
    <row r="83" spans="2:18" ht="15" customHeight="1" x14ac:dyDescent="0.2">
      <c r="B83" s="88" t="s">
        <v>1106</v>
      </c>
      <c r="C83" s="96">
        <v>47.787199999999999</v>
      </c>
      <c r="D83" s="97">
        <v>0.17429165929619098</v>
      </c>
      <c r="E83" s="37"/>
      <c r="F83" s="37"/>
      <c r="G83" s="37"/>
      <c r="H83" s="37"/>
      <c r="I83" s="37"/>
      <c r="J83" s="37"/>
      <c r="K83" s="84">
        <v>17.708701179769921</v>
      </c>
      <c r="M83" s="224"/>
      <c r="N83" s="146"/>
      <c r="O83" s="142"/>
      <c r="P83" s="110"/>
    </row>
    <row r="84" spans="2:18" ht="15" customHeight="1" x14ac:dyDescent="0.2">
      <c r="B84" s="88" t="s">
        <v>1110</v>
      </c>
      <c r="C84" s="96">
        <v>16.579599999999999</v>
      </c>
      <c r="D84" s="97">
        <v>6.0469874662401814E-2</v>
      </c>
      <c r="E84" s="37"/>
      <c r="F84" s="37"/>
      <c r="G84" s="37"/>
      <c r="H84" s="37"/>
      <c r="I84" s="37"/>
      <c r="J84" s="37"/>
      <c r="K84" s="84">
        <v>6.086963366537308</v>
      </c>
      <c r="M84" s="224"/>
      <c r="N84" s="146"/>
      <c r="O84" s="142"/>
      <c r="P84" s="110"/>
    </row>
    <row r="85" spans="2:18" ht="15" customHeight="1" x14ac:dyDescent="0.2">
      <c r="B85" s="88" t="s">
        <v>774</v>
      </c>
      <c r="C85" s="96">
        <v>3.7338</v>
      </c>
      <c r="D85" s="97">
        <v>1.3618085961933696E-2</v>
      </c>
      <c r="E85" s="37"/>
      <c r="F85" s="37"/>
      <c r="G85" s="37"/>
      <c r="H85" s="37"/>
      <c r="I85" s="37"/>
      <c r="J85" s="37"/>
      <c r="K85" s="84">
        <v>1.3170600493284372</v>
      </c>
      <c r="M85" s="224"/>
      <c r="N85" s="146"/>
      <c r="O85" s="142"/>
      <c r="P85" s="110"/>
    </row>
    <row r="86" spans="2:18" ht="15" customHeight="1" x14ac:dyDescent="0.2">
      <c r="B86" s="51" t="s">
        <v>740</v>
      </c>
      <c r="C86" s="96">
        <v>265.99180000000001</v>
      </c>
      <c r="D86" s="97">
        <v>0.97013744645387412</v>
      </c>
      <c r="E86" s="37"/>
      <c r="F86" s="37"/>
      <c r="G86" s="37"/>
      <c r="H86" s="37"/>
      <c r="I86" s="37"/>
      <c r="J86" s="37"/>
      <c r="K86" s="84">
        <v>97.451202502320626</v>
      </c>
      <c r="M86" s="224"/>
      <c r="N86" s="146"/>
    </row>
    <row r="87" spans="2:18" ht="15" customHeight="1" x14ac:dyDescent="0.2">
      <c r="B87" s="52" t="s">
        <v>775</v>
      </c>
      <c r="C87" s="96"/>
      <c r="D87" s="97"/>
      <c r="E87" s="37"/>
      <c r="F87" s="37"/>
      <c r="G87" s="37"/>
      <c r="H87" s="37"/>
      <c r="I87" s="37"/>
      <c r="J87" s="37"/>
      <c r="K87" s="84"/>
      <c r="M87" s="224"/>
      <c r="Q87" s="110"/>
      <c r="R87" s="110"/>
    </row>
    <row r="88" spans="2:18" ht="15" customHeight="1" x14ac:dyDescent="0.2">
      <c r="B88" s="88" t="s">
        <v>753</v>
      </c>
      <c r="C88" s="96">
        <v>140.2799</v>
      </c>
      <c r="D88" s="97">
        <v>1</v>
      </c>
      <c r="E88" s="37"/>
      <c r="F88" s="37"/>
      <c r="G88" s="37"/>
      <c r="H88" s="37"/>
      <c r="I88" s="37"/>
      <c r="J88" s="37"/>
      <c r="K88" s="84">
        <v>100</v>
      </c>
      <c r="M88" s="224"/>
      <c r="N88" s="110"/>
      <c r="O88" s="142"/>
      <c r="P88" s="110"/>
    </row>
    <row r="89" spans="2:18" ht="15" customHeight="1" x14ac:dyDescent="0.2">
      <c r="B89" s="51" t="s">
        <v>740</v>
      </c>
      <c r="C89" s="96"/>
      <c r="D89" s="97"/>
      <c r="E89" s="37"/>
      <c r="F89" s="37"/>
      <c r="G89" s="37"/>
      <c r="H89" s="37"/>
      <c r="I89" s="37"/>
      <c r="J89" s="37"/>
      <c r="K89" s="84"/>
      <c r="M89" s="224"/>
    </row>
    <row r="90" spans="2:18" ht="15" customHeight="1" x14ac:dyDescent="0.2">
      <c r="B90" s="90" t="s">
        <v>197</v>
      </c>
      <c r="C90" s="96"/>
      <c r="D90" s="97"/>
      <c r="E90" s="37"/>
      <c r="F90" s="37"/>
      <c r="G90" s="37"/>
      <c r="H90" s="37"/>
      <c r="I90" s="37"/>
      <c r="J90" s="37"/>
      <c r="K90" s="84"/>
      <c r="M90" s="224"/>
      <c r="Q90" s="110"/>
      <c r="R90" s="110"/>
    </row>
    <row r="91" spans="2:18" ht="15" customHeight="1" x14ac:dyDescent="0.2">
      <c r="B91" s="88" t="s">
        <v>980</v>
      </c>
      <c r="C91" s="96">
        <v>7.4988000000000001</v>
      </c>
      <c r="D91" s="97">
        <v>0.1000196069800849</v>
      </c>
      <c r="E91" s="37"/>
      <c r="F91" s="37"/>
      <c r="G91" s="37"/>
      <c r="H91" s="37"/>
      <c r="I91" s="37"/>
      <c r="J91" s="37"/>
      <c r="K91" s="84">
        <v>10.294941384378527</v>
      </c>
      <c r="M91" s="224"/>
      <c r="N91" s="146"/>
      <c r="O91" s="142"/>
      <c r="P91" s="110"/>
    </row>
    <row r="92" spans="2:18" ht="15" customHeight="1" x14ac:dyDescent="0.2">
      <c r="B92" s="93" t="s">
        <v>755</v>
      </c>
      <c r="C92" s="96">
        <v>57.626100000000001</v>
      </c>
      <c r="D92" s="97">
        <v>0.76862162930003075</v>
      </c>
      <c r="E92" s="37"/>
      <c r="F92" s="37"/>
      <c r="G92" s="37"/>
      <c r="H92" s="37"/>
      <c r="I92" s="37"/>
      <c r="J92" s="37"/>
      <c r="K92" s="84">
        <v>77.851234666187707</v>
      </c>
      <c r="M92" s="224"/>
      <c r="N92" s="146"/>
      <c r="O92" s="142"/>
      <c r="P92" s="110"/>
    </row>
    <row r="93" spans="2:18" ht="15" customHeight="1" x14ac:dyDescent="0.2">
      <c r="B93" s="88" t="s">
        <v>778</v>
      </c>
      <c r="C93" s="96">
        <v>9.8483999999999998</v>
      </c>
      <c r="D93" s="97">
        <v>0.13135876371988425</v>
      </c>
      <c r="E93" s="37"/>
      <c r="F93" s="37"/>
      <c r="G93" s="37"/>
      <c r="H93" s="37"/>
      <c r="I93" s="37"/>
      <c r="J93" s="37"/>
      <c r="K93" s="84">
        <v>11.853823949433767</v>
      </c>
      <c r="M93" s="224"/>
      <c r="N93" s="146"/>
      <c r="O93" s="142"/>
      <c r="P93" s="110"/>
    </row>
    <row r="94" spans="2:18" ht="15" customHeight="1" x14ac:dyDescent="0.2">
      <c r="B94" s="51" t="s">
        <v>740</v>
      </c>
      <c r="C94" s="96">
        <v>74.973299999999995</v>
      </c>
      <c r="D94" s="97">
        <v>0.99999999999999978</v>
      </c>
      <c r="E94" s="37"/>
      <c r="F94" s="37"/>
      <c r="G94" s="37"/>
      <c r="H94" s="37"/>
      <c r="I94" s="37"/>
      <c r="J94" s="37"/>
      <c r="K94" s="84">
        <v>100</v>
      </c>
      <c r="M94" s="224"/>
      <c r="N94" s="146"/>
    </row>
    <row r="95" spans="2:18" ht="15" customHeight="1" x14ac:dyDescent="0.2">
      <c r="B95" s="90" t="s">
        <v>198</v>
      </c>
      <c r="C95" s="96"/>
      <c r="D95" s="97"/>
      <c r="E95" s="37"/>
      <c r="F95" s="37"/>
      <c r="G95" s="37"/>
      <c r="H95" s="37"/>
      <c r="I95" s="37"/>
      <c r="J95" s="37"/>
      <c r="K95" s="84"/>
      <c r="M95" s="224"/>
      <c r="Q95" s="110"/>
      <c r="R95" s="110"/>
    </row>
    <row r="96" spans="2:18" ht="15" customHeight="1" x14ac:dyDescent="0.2">
      <c r="B96" s="88" t="s">
        <v>946</v>
      </c>
      <c r="C96" s="96">
        <v>30.039300000000001</v>
      </c>
      <c r="D96" s="97">
        <v>2.8986420452615555E-2</v>
      </c>
      <c r="E96" s="37"/>
      <c r="F96" s="37"/>
      <c r="G96" s="37"/>
      <c r="H96" s="37"/>
      <c r="I96" s="37"/>
      <c r="J96" s="37"/>
      <c r="K96" s="84">
        <v>2.716160450238847</v>
      </c>
      <c r="M96" s="224"/>
      <c r="N96" s="146"/>
      <c r="O96" s="142"/>
      <c r="P96" s="110"/>
    </row>
    <row r="97" spans="2:16" ht="15" customHeight="1" x14ac:dyDescent="0.2">
      <c r="B97" s="88" t="s">
        <v>976</v>
      </c>
      <c r="C97" s="96">
        <v>18.268699999999999</v>
      </c>
      <c r="D97" s="97">
        <v>1.762838079857712E-2</v>
      </c>
      <c r="E97" s="37"/>
      <c r="F97" s="37"/>
      <c r="G97" s="37"/>
      <c r="H97" s="37"/>
      <c r="I97" s="37"/>
      <c r="J97" s="37"/>
      <c r="K97" s="84">
        <v>1.7252504634091399</v>
      </c>
      <c r="M97" s="224"/>
      <c r="N97" s="146"/>
      <c r="O97" s="142"/>
      <c r="P97" s="110"/>
    </row>
    <row r="98" spans="2:16" ht="15" customHeight="1" x14ac:dyDescent="0.2">
      <c r="B98" s="88" t="s">
        <v>969</v>
      </c>
      <c r="C98" s="96">
        <v>15.400499999999999</v>
      </c>
      <c r="D98" s="97">
        <v>1.4860711407406491E-2</v>
      </c>
      <c r="E98" s="37"/>
      <c r="F98" s="37"/>
      <c r="G98" s="37"/>
      <c r="H98" s="37"/>
      <c r="I98" s="37"/>
      <c r="J98" s="37"/>
      <c r="K98" s="84">
        <v>1.4723483097956835</v>
      </c>
      <c r="M98" s="224"/>
      <c r="N98" s="146"/>
      <c r="O98" s="142"/>
      <c r="P98" s="110"/>
    </row>
    <row r="99" spans="2:16" ht="15" customHeight="1" x14ac:dyDescent="0.2">
      <c r="B99" s="88" t="s">
        <v>1004</v>
      </c>
      <c r="C99" s="96">
        <v>13.7004</v>
      </c>
      <c r="D99" s="97">
        <v>1.322020003026083E-2</v>
      </c>
      <c r="E99" s="37"/>
      <c r="F99" s="37"/>
      <c r="G99" s="37"/>
      <c r="H99" s="37"/>
      <c r="I99" s="37"/>
      <c r="J99" s="37"/>
      <c r="K99" s="84">
        <v>1.372812244717224</v>
      </c>
      <c r="M99" s="224"/>
      <c r="N99" s="146"/>
      <c r="O99" s="142"/>
      <c r="P99" s="110"/>
    </row>
    <row r="100" spans="2:16" ht="15" customHeight="1" x14ac:dyDescent="0.2">
      <c r="B100" s="88" t="s">
        <v>1028</v>
      </c>
      <c r="C100" s="96">
        <v>3.2477</v>
      </c>
      <c r="D100" s="97">
        <v>3.1338678898629306E-3</v>
      </c>
      <c r="E100" s="37"/>
      <c r="F100" s="37"/>
      <c r="G100" s="37"/>
      <c r="H100" s="37"/>
      <c r="I100" s="37"/>
      <c r="J100" s="37"/>
      <c r="K100" s="84">
        <v>0.38662594676757928</v>
      </c>
      <c r="M100" s="224"/>
      <c r="N100" s="146"/>
      <c r="O100" s="142"/>
      <c r="P100" s="110"/>
    </row>
    <row r="101" spans="2:16" ht="15" customHeight="1" x14ac:dyDescent="0.2">
      <c r="B101" s="88" t="s">
        <v>1040</v>
      </c>
      <c r="C101" s="96">
        <v>82.769000000000005</v>
      </c>
      <c r="D101" s="97">
        <v>7.9867940812287139E-2</v>
      </c>
      <c r="E101" s="37"/>
      <c r="F101" s="37"/>
      <c r="G101" s="37"/>
      <c r="H101" s="37"/>
      <c r="I101" s="37"/>
      <c r="J101" s="37"/>
      <c r="K101" s="84">
        <v>7.7402780891202463</v>
      </c>
      <c r="M101" s="224"/>
      <c r="N101" s="146"/>
      <c r="O101" s="142"/>
      <c r="P101" s="110"/>
    </row>
    <row r="102" spans="2:16" ht="15" customHeight="1" x14ac:dyDescent="0.2">
      <c r="B102" s="88" t="s">
        <v>1060</v>
      </c>
      <c r="C102" s="96">
        <v>22.5974</v>
      </c>
      <c r="D102" s="97">
        <v>2.180535956350297E-2</v>
      </c>
      <c r="E102" s="37"/>
      <c r="F102" s="37"/>
      <c r="G102" s="37"/>
      <c r="H102" s="37"/>
      <c r="I102" s="37"/>
      <c r="J102" s="37"/>
      <c r="K102" s="84">
        <v>2.3198188697802968</v>
      </c>
      <c r="M102" s="224"/>
      <c r="N102" s="146"/>
      <c r="O102" s="142"/>
      <c r="P102" s="110"/>
    </row>
    <row r="103" spans="2:16" ht="15" customHeight="1" x14ac:dyDescent="0.2">
      <c r="B103" s="88" t="s">
        <v>848</v>
      </c>
      <c r="C103" s="96">
        <v>369.45490000000001</v>
      </c>
      <c r="D103" s="97">
        <v>0.3565054801436463</v>
      </c>
      <c r="E103" s="37"/>
      <c r="F103" s="37"/>
      <c r="G103" s="37"/>
      <c r="H103" s="37"/>
      <c r="I103" s="37"/>
      <c r="J103" s="37"/>
      <c r="K103" s="84">
        <v>35.168431222386474</v>
      </c>
      <c r="M103" s="224"/>
      <c r="N103" s="146"/>
      <c r="O103" s="142"/>
      <c r="P103" s="110"/>
    </row>
    <row r="104" spans="2:16" ht="15" customHeight="1" x14ac:dyDescent="0.2">
      <c r="B104" s="88" t="s">
        <v>1103</v>
      </c>
      <c r="C104" s="96">
        <v>19.672599999999999</v>
      </c>
      <c r="D104" s="97">
        <v>1.898307400625596E-2</v>
      </c>
      <c r="E104" s="37"/>
      <c r="F104" s="37"/>
      <c r="G104" s="37"/>
      <c r="H104" s="37"/>
      <c r="I104" s="37"/>
      <c r="J104" s="37"/>
      <c r="K104" s="84">
        <v>1.851074417461978</v>
      </c>
      <c r="M104" s="224"/>
      <c r="N104" s="146"/>
      <c r="O104" s="142"/>
      <c r="P104" s="110"/>
    </row>
    <row r="105" spans="2:16" ht="15" customHeight="1" x14ac:dyDescent="0.2">
      <c r="B105" s="88" t="s">
        <v>1111</v>
      </c>
      <c r="C105" s="96">
        <v>9.2591999999999999</v>
      </c>
      <c r="D105" s="97">
        <v>8.9346643981337084E-3</v>
      </c>
      <c r="E105" s="37"/>
      <c r="F105" s="37"/>
      <c r="G105" s="37"/>
      <c r="H105" s="37"/>
      <c r="I105" s="37"/>
      <c r="J105" s="37"/>
      <c r="K105" s="84">
        <v>0.9132552599682533</v>
      </c>
      <c r="M105" s="224"/>
      <c r="N105" s="146"/>
      <c r="O105" s="142"/>
      <c r="P105" s="110"/>
    </row>
    <row r="106" spans="2:16" ht="15" customHeight="1" x14ac:dyDescent="0.2">
      <c r="B106" s="88" t="s">
        <v>1117</v>
      </c>
      <c r="C106" s="96">
        <v>142.35290000000001</v>
      </c>
      <c r="D106" s="97">
        <v>0.13736342098681184</v>
      </c>
      <c r="E106" s="37"/>
      <c r="F106" s="37"/>
      <c r="G106" s="37"/>
      <c r="H106" s="37"/>
      <c r="I106" s="37"/>
      <c r="J106" s="37"/>
      <c r="K106" s="84">
        <v>13.886625934845092</v>
      </c>
      <c r="M106" s="224"/>
      <c r="N106" s="146"/>
      <c r="O106" s="142"/>
      <c r="P106" s="110"/>
    </row>
    <row r="107" spans="2:16" ht="15" customHeight="1" x14ac:dyDescent="0.2">
      <c r="B107" s="88" t="s">
        <v>1121</v>
      </c>
      <c r="C107" s="96">
        <v>23.752500000000001</v>
      </c>
      <c r="D107" s="97">
        <v>2.2919973228429123E-2</v>
      </c>
      <c r="E107" s="37"/>
      <c r="F107" s="37"/>
      <c r="G107" s="37"/>
      <c r="H107" s="37"/>
      <c r="I107" s="37"/>
      <c r="J107" s="37"/>
      <c r="K107" s="84">
        <v>2.2615179141429844</v>
      </c>
      <c r="M107" s="224"/>
      <c r="N107" s="146"/>
      <c r="O107" s="142"/>
      <c r="P107" s="110"/>
    </row>
    <row r="108" spans="2:16" ht="15" customHeight="1" x14ac:dyDescent="0.2">
      <c r="B108" s="88" t="s">
        <v>1122</v>
      </c>
      <c r="C108" s="96">
        <v>8.969100000000001</v>
      </c>
      <c r="D108" s="97">
        <v>8.6547324232440232E-3</v>
      </c>
      <c r="E108" s="37"/>
      <c r="F108" s="37"/>
      <c r="G108" s="37"/>
      <c r="H108" s="37"/>
      <c r="I108" s="37"/>
      <c r="J108" s="37"/>
      <c r="K108" s="84">
        <v>0.92704838380809118</v>
      </c>
      <c r="M108" s="224"/>
      <c r="N108" s="146"/>
      <c r="O108" s="142"/>
      <c r="P108" s="110"/>
    </row>
    <row r="109" spans="2:16" ht="15" customHeight="1" x14ac:dyDescent="0.2">
      <c r="B109" s="88" t="s">
        <v>1124</v>
      </c>
      <c r="C109" s="96">
        <v>19.245099999999997</v>
      </c>
      <c r="D109" s="97">
        <v>1.8570557910891117E-2</v>
      </c>
      <c r="E109" s="37"/>
      <c r="F109" s="37"/>
      <c r="G109" s="37"/>
      <c r="H109" s="37"/>
      <c r="I109" s="37"/>
      <c r="J109" s="37"/>
      <c r="K109" s="84">
        <v>1.8697855667006689</v>
      </c>
      <c r="M109" s="224"/>
      <c r="N109" s="146"/>
      <c r="O109" s="142"/>
      <c r="P109" s="110"/>
    </row>
    <row r="110" spans="2:16" ht="15" customHeight="1" x14ac:dyDescent="0.2">
      <c r="B110" s="88" t="s">
        <v>1131</v>
      </c>
      <c r="C110" s="96">
        <v>14.9526</v>
      </c>
      <c r="D110" s="97">
        <v>1.4428510333455817E-2</v>
      </c>
      <c r="E110" s="37"/>
      <c r="F110" s="37"/>
      <c r="G110" s="37"/>
      <c r="H110" s="37"/>
      <c r="I110" s="37"/>
      <c r="J110" s="37"/>
      <c r="K110" s="84">
        <v>1.4720347484187386</v>
      </c>
      <c r="M110" s="224"/>
      <c r="N110" s="146"/>
      <c r="O110" s="142"/>
      <c r="P110" s="110"/>
    </row>
    <row r="111" spans="2:16" ht="15" customHeight="1" x14ac:dyDescent="0.2">
      <c r="B111" s="88" t="s">
        <v>1136</v>
      </c>
      <c r="C111" s="96">
        <v>4.5768000000000004</v>
      </c>
      <c r="D111" s="97">
        <v>4.4163828427270565E-3</v>
      </c>
      <c r="E111" s="37"/>
      <c r="F111" s="37"/>
      <c r="G111" s="37"/>
      <c r="H111" s="37"/>
      <c r="I111" s="37"/>
      <c r="J111" s="37"/>
      <c r="K111" s="84">
        <v>0.43265151100935456</v>
      </c>
      <c r="M111" s="224"/>
      <c r="N111" s="146"/>
      <c r="O111" s="142"/>
      <c r="P111" s="110"/>
    </row>
    <row r="112" spans="2:16" ht="15" customHeight="1" x14ac:dyDescent="0.2">
      <c r="B112" s="88" t="s">
        <v>1167</v>
      </c>
      <c r="C112" s="96">
        <v>5.8946000000000005</v>
      </c>
      <c r="D112" s="97">
        <v>5.6879938613745209E-3</v>
      </c>
      <c r="E112" s="37"/>
      <c r="F112" s="37"/>
      <c r="G112" s="37"/>
      <c r="H112" s="37"/>
      <c r="I112" s="37"/>
      <c r="J112" s="37"/>
      <c r="K112" s="84">
        <v>0.52832349843504256</v>
      </c>
      <c r="M112" s="224"/>
      <c r="N112" s="146"/>
      <c r="O112" s="142"/>
      <c r="P112" s="110"/>
    </row>
    <row r="113" spans="2:18" ht="15" customHeight="1" x14ac:dyDescent="0.2">
      <c r="B113" s="88" t="s">
        <v>1168</v>
      </c>
      <c r="C113" s="96">
        <v>2.1894</v>
      </c>
      <c r="D113" s="97">
        <v>2.1126613782264064E-3</v>
      </c>
      <c r="E113" s="37"/>
      <c r="F113" s="37"/>
      <c r="G113" s="37"/>
      <c r="H113" s="37"/>
      <c r="I113" s="37"/>
      <c r="J113" s="37"/>
      <c r="K113" s="84">
        <v>0.24513942309904849</v>
      </c>
      <c r="M113" s="224"/>
      <c r="N113" s="146"/>
      <c r="O113" s="142"/>
      <c r="P113" s="110"/>
    </row>
    <row r="114" spans="2:18" ht="15" customHeight="1" x14ac:dyDescent="0.2">
      <c r="B114" s="88" t="s">
        <v>1109</v>
      </c>
      <c r="C114" s="96">
        <v>33.385599999999997</v>
      </c>
      <c r="D114" s="97">
        <v>3.2215432405643334E-2</v>
      </c>
      <c r="E114" s="37"/>
      <c r="F114" s="37"/>
      <c r="G114" s="37"/>
      <c r="H114" s="37"/>
      <c r="I114" s="37"/>
      <c r="J114" s="37"/>
      <c r="K114" s="84">
        <v>3.2929464690163326</v>
      </c>
      <c r="M114" s="224"/>
      <c r="N114" s="146"/>
      <c r="O114" s="142"/>
      <c r="P114" s="110"/>
    </row>
    <row r="115" spans="2:18" ht="15" customHeight="1" x14ac:dyDescent="0.2">
      <c r="B115" s="88" t="s">
        <v>1187</v>
      </c>
      <c r="C115" s="96">
        <v>17.129300000000001</v>
      </c>
      <c r="D115" s="97">
        <v>1.6528916847562615E-2</v>
      </c>
      <c r="E115" s="37"/>
      <c r="F115" s="37"/>
      <c r="G115" s="37"/>
      <c r="H115" s="37"/>
      <c r="I115" s="37"/>
      <c r="J115" s="37"/>
      <c r="K115" s="84">
        <v>1.716606661192974</v>
      </c>
      <c r="M115" s="224"/>
      <c r="N115" s="146"/>
      <c r="O115" s="142"/>
      <c r="P115" s="110"/>
    </row>
    <row r="116" spans="2:18" ht="15" customHeight="1" x14ac:dyDescent="0.2">
      <c r="B116" s="88" t="s">
        <v>1188</v>
      </c>
      <c r="C116" s="96">
        <v>156.62370000000001</v>
      </c>
      <c r="D116" s="97">
        <v>0.15113402845753141</v>
      </c>
      <c r="E116" s="37"/>
      <c r="F116" s="37"/>
      <c r="G116" s="37"/>
      <c r="H116" s="37"/>
      <c r="I116" s="37"/>
      <c r="J116" s="37"/>
      <c r="K116" s="84">
        <v>15.255954429207055</v>
      </c>
      <c r="M116" s="224"/>
      <c r="N116" s="146"/>
      <c r="O116" s="142"/>
      <c r="P116" s="110"/>
    </row>
    <row r="117" spans="2:18" ht="15" customHeight="1" x14ac:dyDescent="0.2">
      <c r="B117" s="88" t="s">
        <v>1190</v>
      </c>
      <c r="C117" s="96">
        <v>3.0616999999999996</v>
      </c>
      <c r="D117" s="97">
        <v>2.9543872027568228E-3</v>
      </c>
      <c r="E117" s="37"/>
      <c r="F117" s="37"/>
      <c r="G117" s="37"/>
      <c r="H117" s="37"/>
      <c r="I117" s="37"/>
      <c r="J117" s="37"/>
      <c r="K117" s="84">
        <v>0.2687209077933308</v>
      </c>
      <c r="M117" s="224"/>
      <c r="N117" s="146"/>
      <c r="O117" s="142"/>
      <c r="P117" s="110"/>
    </row>
    <row r="118" spans="2:18" ht="15" customHeight="1" x14ac:dyDescent="0.2">
      <c r="B118" s="51" t="s">
        <v>740</v>
      </c>
      <c r="C118" s="96">
        <v>1016.5429999999998</v>
      </c>
      <c r="D118" s="97">
        <v>0.9809130973812028</v>
      </c>
      <c r="E118" s="37"/>
      <c r="F118" s="37"/>
      <c r="G118" s="37"/>
      <c r="H118" s="37"/>
      <c r="I118" s="37"/>
      <c r="J118" s="37"/>
      <c r="K118" s="84">
        <v>97.82341072131446</v>
      </c>
      <c r="M118" s="224"/>
      <c r="N118" s="146"/>
    </row>
    <row r="119" spans="2:18" ht="15" customHeight="1" x14ac:dyDescent="0.2">
      <c r="B119" s="90" t="s">
        <v>150</v>
      </c>
      <c r="C119" s="96"/>
      <c r="D119" s="97"/>
      <c r="E119" s="37"/>
      <c r="F119" s="37"/>
      <c r="G119" s="37"/>
      <c r="H119" s="37"/>
      <c r="I119" s="37"/>
      <c r="J119" s="37"/>
      <c r="K119" s="84"/>
      <c r="M119" s="224"/>
      <c r="Q119" s="110"/>
      <c r="R119" s="110"/>
    </row>
    <row r="120" spans="2:18" ht="15" customHeight="1" x14ac:dyDescent="0.2">
      <c r="B120" s="88" t="s">
        <v>897</v>
      </c>
      <c r="C120" s="96">
        <v>5.6855000000000002</v>
      </c>
      <c r="D120" s="97">
        <v>9.666395033967122E-3</v>
      </c>
      <c r="E120" s="37"/>
      <c r="F120" s="37"/>
      <c r="G120" s="37"/>
      <c r="H120" s="37"/>
      <c r="I120" s="37"/>
      <c r="J120" s="37"/>
      <c r="K120" s="84">
        <v>1.137352356086893</v>
      </c>
      <c r="M120" s="224"/>
      <c r="N120" s="146"/>
      <c r="O120" s="142"/>
      <c r="P120" s="110"/>
    </row>
    <row r="121" spans="2:18" ht="15" customHeight="1" x14ac:dyDescent="0.2">
      <c r="B121" s="88" t="s">
        <v>910</v>
      </c>
      <c r="C121" s="96">
        <v>10.4817</v>
      </c>
      <c r="D121" s="97">
        <v>1.7820816608483545E-2</v>
      </c>
      <c r="E121" s="37"/>
      <c r="F121" s="37"/>
      <c r="G121" s="37"/>
      <c r="H121" s="37"/>
      <c r="I121" s="37"/>
      <c r="J121" s="37"/>
      <c r="K121" s="84">
        <v>1.5971354827090993</v>
      </c>
      <c r="M121" s="224"/>
      <c r="N121" s="146"/>
      <c r="O121" s="142"/>
      <c r="P121" s="110"/>
    </row>
    <row r="122" spans="2:18" ht="15" customHeight="1" x14ac:dyDescent="0.2">
      <c r="B122" s="88" t="s">
        <v>911</v>
      </c>
      <c r="C122" s="96">
        <v>409.8639</v>
      </c>
      <c r="D122" s="97">
        <v>0.69684396580114283</v>
      </c>
      <c r="E122" s="37"/>
      <c r="F122" s="37"/>
      <c r="G122" s="37"/>
      <c r="H122" s="37"/>
      <c r="I122" s="37"/>
      <c r="J122" s="37"/>
      <c r="K122" s="84">
        <v>67.972014478376252</v>
      </c>
      <c r="M122" s="224"/>
      <c r="N122" s="146"/>
      <c r="O122" s="142"/>
      <c r="P122" s="110"/>
    </row>
    <row r="123" spans="2:18" ht="15" customHeight="1" x14ac:dyDescent="0.2">
      <c r="B123" s="88" t="s">
        <v>779</v>
      </c>
      <c r="C123" s="96">
        <v>18.563299999999998</v>
      </c>
      <c r="D123" s="97">
        <v>3.1561022062095129E-2</v>
      </c>
      <c r="E123" s="37"/>
      <c r="F123" s="37"/>
      <c r="G123" s="37"/>
      <c r="H123" s="37"/>
      <c r="I123" s="37"/>
      <c r="J123" s="37"/>
      <c r="K123" s="84">
        <v>3.1646560856461226</v>
      </c>
      <c r="M123" s="224"/>
      <c r="N123" s="146"/>
      <c r="O123" s="142"/>
      <c r="P123" s="110"/>
    </row>
    <row r="124" spans="2:18" ht="15" customHeight="1" x14ac:dyDescent="0.2">
      <c r="B124" s="88" t="s">
        <v>940</v>
      </c>
      <c r="C124" s="96">
        <v>4.2862999999999998</v>
      </c>
      <c r="D124" s="97">
        <v>7.2874978513927137E-3</v>
      </c>
      <c r="E124" s="37"/>
      <c r="F124" s="37"/>
      <c r="G124" s="37"/>
      <c r="H124" s="37"/>
      <c r="I124" s="37"/>
      <c r="J124" s="37"/>
      <c r="K124" s="84">
        <v>0.7199478662967026</v>
      </c>
      <c r="M124" s="224"/>
      <c r="N124" s="146"/>
      <c r="O124" s="142"/>
      <c r="P124" s="110"/>
    </row>
    <row r="125" spans="2:18" ht="15" customHeight="1" x14ac:dyDescent="0.2">
      <c r="B125" s="88" t="s">
        <v>780</v>
      </c>
      <c r="C125" s="96">
        <v>2.9358</v>
      </c>
      <c r="D125" s="97">
        <v>4.9913996202129414E-3</v>
      </c>
      <c r="E125" s="37"/>
      <c r="F125" s="37"/>
      <c r="G125" s="37"/>
      <c r="H125" s="37"/>
      <c r="I125" s="37"/>
      <c r="J125" s="37"/>
      <c r="K125" s="84">
        <v>0.5059718401885327</v>
      </c>
      <c r="M125" s="224"/>
      <c r="N125" s="146"/>
      <c r="O125" s="142"/>
      <c r="P125" s="110"/>
    </row>
    <row r="126" spans="2:18" ht="15" customHeight="1" x14ac:dyDescent="0.2">
      <c r="B126" s="88" t="s">
        <v>770</v>
      </c>
      <c r="C126" s="96">
        <v>13.337200000000001</v>
      </c>
      <c r="D126" s="97">
        <v>2.2675691469004715E-2</v>
      </c>
      <c r="E126" s="37"/>
      <c r="F126" s="37"/>
      <c r="G126" s="37"/>
      <c r="H126" s="37"/>
      <c r="I126" s="37"/>
      <c r="J126" s="37"/>
      <c r="K126" s="84">
        <v>2.5419244439346471</v>
      </c>
      <c r="M126" s="224"/>
      <c r="N126" s="146"/>
      <c r="O126" s="142"/>
      <c r="P126" s="110"/>
    </row>
    <row r="127" spans="2:18" ht="15" customHeight="1" x14ac:dyDescent="0.2">
      <c r="B127" s="88" t="s">
        <v>970</v>
      </c>
      <c r="C127" s="96">
        <v>7.0392000000000001</v>
      </c>
      <c r="D127" s="97">
        <v>1.1967933853328883E-2</v>
      </c>
      <c r="E127" s="37"/>
      <c r="F127" s="37"/>
      <c r="G127" s="37"/>
      <c r="H127" s="37"/>
      <c r="I127" s="37"/>
      <c r="J127" s="37"/>
      <c r="K127" s="84">
        <v>1.2137062938424736</v>
      </c>
      <c r="M127" s="224"/>
      <c r="N127" s="146"/>
      <c r="O127" s="142"/>
      <c r="P127" s="110"/>
    </row>
    <row r="128" spans="2:18" ht="15" customHeight="1" x14ac:dyDescent="0.2">
      <c r="B128" s="88" t="s">
        <v>1005</v>
      </c>
      <c r="C128" s="96">
        <v>10.392299999999999</v>
      </c>
      <c r="D128" s="97">
        <v>1.7668820176149243E-2</v>
      </c>
      <c r="E128" s="37"/>
      <c r="F128" s="37"/>
      <c r="G128" s="37"/>
      <c r="H128" s="37"/>
      <c r="I128" s="37"/>
      <c r="J128" s="37"/>
      <c r="K128" s="84">
        <v>1.6627344205274404</v>
      </c>
      <c r="M128" s="224"/>
      <c r="N128" s="146"/>
      <c r="O128" s="142"/>
      <c r="P128" s="110"/>
    </row>
    <row r="129" spans="2:18" ht="15" customHeight="1" x14ac:dyDescent="0.2">
      <c r="B129" s="88" t="s">
        <v>1027</v>
      </c>
      <c r="C129" s="96">
        <v>3.6526999999999998</v>
      </c>
      <c r="D129" s="97">
        <v>6.2102613913590198E-3</v>
      </c>
      <c r="E129" s="37"/>
      <c r="F129" s="37"/>
      <c r="G129" s="37"/>
      <c r="H129" s="37"/>
      <c r="I129" s="37"/>
      <c r="J129" s="37"/>
      <c r="K129" s="84">
        <v>0.73411923503904053</v>
      </c>
      <c r="M129" s="224"/>
      <c r="N129" s="146"/>
      <c r="O129" s="142"/>
      <c r="P129" s="110"/>
    </row>
    <row r="130" spans="2:18" ht="15" customHeight="1" x14ac:dyDescent="0.2">
      <c r="B130" s="88" t="s">
        <v>1224</v>
      </c>
      <c r="C130" s="96">
        <v>10.1244</v>
      </c>
      <c r="D130" s="97">
        <v>1.7213340934288404E-2</v>
      </c>
      <c r="E130" s="37"/>
      <c r="F130" s="37"/>
      <c r="G130" s="37"/>
      <c r="H130" s="37"/>
      <c r="I130" s="37"/>
      <c r="J130" s="37"/>
      <c r="K130" s="84">
        <v>1.8847751090565672</v>
      </c>
      <c r="M130" s="224"/>
      <c r="N130" s="146"/>
      <c r="O130" s="142"/>
      <c r="P130" s="110"/>
    </row>
    <row r="131" spans="2:18" ht="15" customHeight="1" x14ac:dyDescent="0.2">
      <c r="B131" s="88" t="s">
        <v>1150</v>
      </c>
      <c r="C131" s="96">
        <v>4.1038999999999994</v>
      </c>
      <c r="D131" s="97">
        <v>6.9773843250193774E-3</v>
      </c>
      <c r="E131" s="37"/>
      <c r="F131" s="37"/>
      <c r="G131" s="37"/>
      <c r="H131" s="37"/>
      <c r="I131" s="37"/>
      <c r="J131" s="37"/>
      <c r="K131" s="84">
        <v>0.7384627225161543</v>
      </c>
      <c r="M131" s="224"/>
      <c r="N131" s="146"/>
      <c r="O131" s="142"/>
      <c r="P131" s="110"/>
    </row>
    <row r="132" spans="2:18" ht="15" customHeight="1" x14ac:dyDescent="0.2">
      <c r="B132" s="88" t="s">
        <v>1165</v>
      </c>
      <c r="C132" s="96">
        <v>19.719799999999999</v>
      </c>
      <c r="D132" s="97">
        <v>3.3527284634741861E-2</v>
      </c>
      <c r="E132" s="37"/>
      <c r="F132" s="37"/>
      <c r="G132" s="37"/>
      <c r="H132" s="37"/>
      <c r="I132" s="37"/>
      <c r="J132" s="37"/>
      <c r="K132" s="84">
        <v>3.2488291475442272</v>
      </c>
      <c r="M132" s="224"/>
      <c r="N132" s="146"/>
      <c r="O132" s="142"/>
      <c r="P132" s="110"/>
    </row>
    <row r="133" spans="2:18" ht="15" customHeight="1" x14ac:dyDescent="0.2">
      <c r="B133" s="88" t="s">
        <v>1200</v>
      </c>
      <c r="C133" s="96">
        <v>5.3571999999999997</v>
      </c>
      <c r="D133" s="97">
        <v>9.1082246901712533E-3</v>
      </c>
      <c r="E133" s="37"/>
      <c r="F133" s="37"/>
      <c r="G133" s="37"/>
      <c r="H133" s="37"/>
      <c r="I133" s="37"/>
      <c r="J133" s="37"/>
      <c r="K133" s="84">
        <v>1.0199173242982587</v>
      </c>
      <c r="M133" s="224"/>
      <c r="N133" s="146"/>
      <c r="O133" s="142"/>
      <c r="P133" s="110"/>
    </row>
    <row r="134" spans="2:18" ht="15" customHeight="1" x14ac:dyDescent="0.2">
      <c r="B134" s="88" t="s">
        <v>1207</v>
      </c>
      <c r="C134" s="96">
        <v>7.6116000000000001</v>
      </c>
      <c r="D134" s="97">
        <v>1.2941119064382051E-2</v>
      </c>
      <c r="E134" s="37"/>
      <c r="F134" s="37"/>
      <c r="G134" s="37"/>
      <c r="H134" s="37"/>
      <c r="I134" s="37"/>
      <c r="J134" s="37"/>
      <c r="K134" s="84">
        <v>1.4330905122040674</v>
      </c>
      <c r="M134" s="224"/>
      <c r="N134" s="146"/>
      <c r="O134" s="142"/>
      <c r="P134" s="110"/>
    </row>
    <row r="135" spans="2:18" ht="15" customHeight="1" x14ac:dyDescent="0.2">
      <c r="B135" s="51" t="s">
        <v>740</v>
      </c>
      <c r="C135" s="96">
        <v>533.1547999999998</v>
      </c>
      <c r="D135" s="97">
        <v>0.90646115751573875</v>
      </c>
      <c r="E135" s="37"/>
      <c r="F135" s="37"/>
      <c r="G135" s="37"/>
      <c r="H135" s="37"/>
      <c r="I135" s="37"/>
      <c r="J135" s="37"/>
      <c r="K135" s="84">
        <v>89.574637318266497</v>
      </c>
      <c r="M135" s="224"/>
      <c r="N135" s="146"/>
    </row>
    <row r="136" spans="2:18" ht="15" customHeight="1" x14ac:dyDescent="0.2">
      <c r="B136" s="90" t="s">
        <v>199</v>
      </c>
      <c r="C136" s="96"/>
      <c r="D136" s="97"/>
      <c r="E136" s="37"/>
      <c r="F136" s="37"/>
      <c r="G136" s="37"/>
      <c r="H136" s="37"/>
      <c r="I136" s="37"/>
      <c r="J136" s="37"/>
      <c r="K136" s="84"/>
      <c r="M136" s="224"/>
      <c r="Q136" s="110"/>
      <c r="R136" s="110"/>
    </row>
    <row r="137" spans="2:18" ht="15" customHeight="1" x14ac:dyDescent="0.2">
      <c r="B137" s="88" t="s">
        <v>1198</v>
      </c>
      <c r="C137" s="96">
        <v>70.490100000000012</v>
      </c>
      <c r="D137" s="97">
        <v>0.76597027835248732</v>
      </c>
      <c r="E137" s="37"/>
      <c r="F137" s="37"/>
      <c r="G137" s="37"/>
      <c r="H137" s="37"/>
      <c r="I137" s="37"/>
      <c r="J137" s="37"/>
      <c r="K137" s="84">
        <v>77.018647337392593</v>
      </c>
      <c r="M137" s="224"/>
      <c r="N137" s="146"/>
      <c r="O137" s="142"/>
      <c r="P137" s="110"/>
    </row>
    <row r="138" spans="2:18" ht="15" customHeight="1" x14ac:dyDescent="0.2">
      <c r="B138" s="88" t="s">
        <v>1048</v>
      </c>
      <c r="C138" s="96">
        <v>9.6897000000000002</v>
      </c>
      <c r="D138" s="97">
        <v>0.10529169636803033</v>
      </c>
      <c r="E138" s="37"/>
      <c r="F138" s="37"/>
      <c r="G138" s="37"/>
      <c r="H138" s="37"/>
      <c r="I138" s="37"/>
      <c r="J138" s="37"/>
      <c r="K138" s="84">
        <v>9.9706540354478808</v>
      </c>
      <c r="M138" s="224"/>
      <c r="N138" s="146"/>
      <c r="O138" s="142"/>
      <c r="P138" s="110"/>
    </row>
    <row r="139" spans="2:18" ht="15" customHeight="1" x14ac:dyDescent="0.2">
      <c r="B139" s="51" t="s">
        <v>740</v>
      </c>
      <c r="C139" s="96">
        <v>80.179800000000014</v>
      </c>
      <c r="D139" s="97">
        <v>0.87126197472051758</v>
      </c>
      <c r="E139" s="37"/>
      <c r="F139" s="37"/>
      <c r="G139" s="37"/>
      <c r="H139" s="37"/>
      <c r="I139" s="37"/>
      <c r="J139" s="37"/>
      <c r="K139" s="84">
        <v>86.989301372840472</v>
      </c>
      <c r="M139" s="224"/>
      <c r="N139" s="146"/>
    </row>
    <row r="140" spans="2:18" ht="15" customHeight="1" x14ac:dyDescent="0.2">
      <c r="B140" s="90" t="s">
        <v>200</v>
      </c>
      <c r="C140" s="96"/>
      <c r="D140" s="97"/>
      <c r="E140" s="37"/>
      <c r="F140" s="37"/>
      <c r="G140" s="37"/>
      <c r="H140" s="37"/>
      <c r="I140" s="37"/>
      <c r="J140" s="37"/>
      <c r="K140" s="84"/>
      <c r="M140" s="224"/>
      <c r="Q140" s="110"/>
      <c r="R140" s="110"/>
    </row>
    <row r="141" spans="2:18" ht="15" customHeight="1" x14ac:dyDescent="0.2">
      <c r="B141" s="88" t="s">
        <v>904</v>
      </c>
      <c r="C141" s="96">
        <v>5.2223999999999995</v>
      </c>
      <c r="D141" s="97">
        <v>2.7464589853394918E-2</v>
      </c>
      <c r="E141" s="37"/>
      <c r="F141" s="37"/>
      <c r="G141" s="37"/>
      <c r="H141" s="37"/>
      <c r="I141" s="37"/>
      <c r="J141" s="37"/>
      <c r="K141" s="84">
        <v>3.1547084889363664</v>
      </c>
      <c r="M141" s="224"/>
      <c r="N141" s="146"/>
      <c r="O141" s="142"/>
      <c r="P141" s="110"/>
    </row>
    <row r="142" spans="2:18" ht="15" customHeight="1" x14ac:dyDescent="0.2">
      <c r="B142" s="88" t="s">
        <v>950</v>
      </c>
      <c r="C142" s="96">
        <v>18.369400000000002</v>
      </c>
      <c r="D142" s="97">
        <v>9.6604633282198371E-2</v>
      </c>
      <c r="E142" s="37"/>
      <c r="F142" s="37"/>
      <c r="G142" s="37"/>
      <c r="H142" s="37"/>
      <c r="I142" s="37"/>
      <c r="J142" s="37"/>
      <c r="K142" s="84">
        <v>10.392043503959334</v>
      </c>
      <c r="M142" s="224"/>
      <c r="N142" s="146"/>
      <c r="O142" s="142"/>
      <c r="P142" s="110"/>
    </row>
    <row r="143" spans="2:18" ht="15" customHeight="1" x14ac:dyDescent="0.2">
      <c r="B143" s="88" t="s">
        <v>781</v>
      </c>
      <c r="C143" s="96">
        <v>9.0020000000000007</v>
      </c>
      <c r="D143" s="97">
        <v>4.7341497752041418E-2</v>
      </c>
      <c r="E143" s="37"/>
      <c r="F143" s="37"/>
      <c r="G143" s="37"/>
      <c r="H143" s="37"/>
      <c r="I143" s="37"/>
      <c r="J143" s="37"/>
      <c r="K143" s="84">
        <v>5.0349209100432262</v>
      </c>
      <c r="M143" s="224"/>
      <c r="N143" s="146"/>
      <c r="O143" s="142"/>
      <c r="P143" s="110"/>
    </row>
    <row r="144" spans="2:18" ht="15" customHeight="1" x14ac:dyDescent="0.2">
      <c r="B144" s="88" t="s">
        <v>978</v>
      </c>
      <c r="C144" s="96">
        <v>57.676300000000005</v>
      </c>
      <c r="D144" s="97">
        <v>0.3033195319702362</v>
      </c>
      <c r="E144" s="37"/>
      <c r="F144" s="37"/>
      <c r="G144" s="37"/>
      <c r="H144" s="37"/>
      <c r="I144" s="37"/>
      <c r="J144" s="37"/>
      <c r="K144" s="84">
        <v>25.862898277081459</v>
      </c>
      <c r="M144" s="224"/>
      <c r="N144" s="146"/>
      <c r="O144" s="142"/>
      <c r="P144" s="110"/>
    </row>
    <row r="145" spans="2:18" ht="15" customHeight="1" x14ac:dyDescent="0.2">
      <c r="B145" s="88" t="s">
        <v>981</v>
      </c>
      <c r="C145" s="96">
        <v>6.1832000000000003</v>
      </c>
      <c r="D145" s="97">
        <v>3.2517434892293098E-2</v>
      </c>
      <c r="E145" s="37"/>
      <c r="F145" s="37"/>
      <c r="G145" s="37"/>
      <c r="H145" s="37"/>
      <c r="I145" s="37"/>
      <c r="J145" s="37"/>
      <c r="K145" s="84">
        <v>2.976818776207439</v>
      </c>
      <c r="M145" s="224"/>
      <c r="N145" s="146"/>
      <c r="O145" s="142"/>
      <c r="P145" s="110"/>
    </row>
    <row r="146" spans="2:18" ht="15" customHeight="1" x14ac:dyDescent="0.2">
      <c r="B146" s="88" t="s">
        <v>1035</v>
      </c>
      <c r="C146" s="96">
        <v>10.229799999999999</v>
      </c>
      <c r="D146" s="97">
        <v>5.3798495190383606E-2</v>
      </c>
      <c r="E146" s="37"/>
      <c r="F146" s="37"/>
      <c r="G146" s="37"/>
      <c r="H146" s="37"/>
      <c r="I146" s="37"/>
      <c r="J146" s="37"/>
      <c r="K146" s="84">
        <v>5.1598188201271951</v>
      </c>
      <c r="M146" s="224"/>
      <c r="N146" s="146"/>
      <c r="O146" s="142"/>
      <c r="P146" s="110"/>
    </row>
    <row r="147" spans="2:18" ht="15" customHeight="1" x14ac:dyDescent="0.2">
      <c r="B147" s="88" t="s">
        <v>782</v>
      </c>
      <c r="C147" s="96">
        <v>4.8643000000000001</v>
      </c>
      <c r="D147" s="97">
        <v>2.5581342758859704E-2</v>
      </c>
      <c r="E147" s="37"/>
      <c r="F147" s="37"/>
      <c r="G147" s="37"/>
      <c r="H147" s="37"/>
      <c r="I147" s="37"/>
      <c r="J147" s="37"/>
      <c r="K147" s="84">
        <v>2.5839868332450333</v>
      </c>
      <c r="M147" s="224"/>
      <c r="N147" s="146"/>
      <c r="O147" s="142"/>
      <c r="P147" s="110"/>
    </row>
    <row r="148" spans="2:18" ht="15" customHeight="1" x14ac:dyDescent="0.2">
      <c r="B148" s="88" t="s">
        <v>783</v>
      </c>
      <c r="C148" s="96">
        <v>6.8428999999999993</v>
      </c>
      <c r="D148" s="97">
        <v>3.5986795708447476E-2</v>
      </c>
      <c r="E148" s="37"/>
      <c r="F148" s="37"/>
      <c r="G148" s="37"/>
      <c r="H148" s="37"/>
      <c r="I148" s="37"/>
      <c r="J148" s="37"/>
      <c r="K148" s="84">
        <v>3.8075841952610054</v>
      </c>
      <c r="M148" s="224"/>
      <c r="N148" s="146"/>
      <c r="O148" s="142"/>
      <c r="P148" s="110"/>
    </row>
    <row r="149" spans="2:18" ht="15" customHeight="1" x14ac:dyDescent="0.2">
      <c r="B149" s="88" t="s">
        <v>1208</v>
      </c>
      <c r="C149" s="96">
        <v>10.06</v>
      </c>
      <c r="D149" s="97">
        <v>5.2905517372310223E-2</v>
      </c>
      <c r="E149" s="37"/>
      <c r="F149" s="37"/>
      <c r="G149" s="37"/>
      <c r="H149" s="37"/>
      <c r="I149" s="37"/>
      <c r="J149" s="37"/>
      <c r="K149" s="84">
        <v>5.2625569494313096</v>
      </c>
      <c r="M149" s="224"/>
      <c r="N149" s="146"/>
      <c r="O149" s="142"/>
      <c r="P149" s="110"/>
    </row>
    <row r="150" spans="2:18" ht="15" customHeight="1" x14ac:dyDescent="0.2">
      <c r="B150" s="51" t="s">
        <v>740</v>
      </c>
      <c r="C150" s="96">
        <v>128.4503</v>
      </c>
      <c r="D150" s="97">
        <v>0.67551983878016497</v>
      </c>
      <c r="E150" s="37"/>
      <c r="F150" s="37"/>
      <c r="G150" s="37"/>
      <c r="H150" s="37"/>
      <c r="I150" s="37"/>
      <c r="J150" s="37"/>
      <c r="K150" s="84">
        <v>64.235336754292376</v>
      </c>
      <c r="M150" s="224"/>
      <c r="N150" s="146"/>
    </row>
    <row r="151" spans="2:18" ht="15" customHeight="1" x14ac:dyDescent="0.2">
      <c r="B151" s="90" t="s">
        <v>201</v>
      </c>
      <c r="C151" s="96"/>
      <c r="D151" s="97"/>
      <c r="E151" s="37"/>
      <c r="F151" s="37"/>
      <c r="G151" s="37"/>
      <c r="H151" s="37"/>
      <c r="I151" s="37"/>
      <c r="J151" s="37"/>
      <c r="K151" s="84"/>
      <c r="M151" s="224"/>
      <c r="Q151" s="110"/>
      <c r="R151" s="110"/>
    </row>
    <row r="152" spans="2:18" ht="15" customHeight="1" x14ac:dyDescent="0.2">
      <c r="B152" s="88" t="s">
        <v>934</v>
      </c>
      <c r="C152" s="96">
        <v>36.509800000000006</v>
      </c>
      <c r="D152" s="97">
        <v>0.47412738525950543</v>
      </c>
      <c r="E152" s="37"/>
      <c r="F152" s="37"/>
      <c r="G152" s="37"/>
      <c r="H152" s="37"/>
      <c r="I152" s="37"/>
      <c r="J152" s="37"/>
      <c r="K152" s="84">
        <v>46.14827595164698</v>
      </c>
      <c r="M152" s="224"/>
      <c r="N152" s="146"/>
      <c r="O152" s="142"/>
      <c r="P152" s="110"/>
    </row>
    <row r="153" spans="2:18" ht="15" customHeight="1" x14ac:dyDescent="0.2">
      <c r="B153" s="88" t="s">
        <v>960</v>
      </c>
      <c r="C153" s="96">
        <v>6.3715000000000002</v>
      </c>
      <c r="D153" s="97">
        <v>8.2742240033660513E-2</v>
      </c>
      <c r="E153" s="37"/>
      <c r="F153" s="37"/>
      <c r="G153" s="37"/>
      <c r="H153" s="37"/>
      <c r="I153" s="37"/>
      <c r="J153" s="37"/>
      <c r="K153" s="84">
        <v>7.2408762871294483</v>
      </c>
      <c r="M153" s="224"/>
      <c r="N153" s="146"/>
      <c r="O153" s="142"/>
      <c r="P153" s="110"/>
    </row>
    <row r="154" spans="2:18" ht="15" customHeight="1" x14ac:dyDescent="0.2">
      <c r="B154" s="88" t="s">
        <v>1033</v>
      </c>
      <c r="C154" s="96">
        <v>7.6008000000000004</v>
      </c>
      <c r="D154" s="97">
        <v>9.8706304331452055E-2</v>
      </c>
      <c r="E154" s="37"/>
      <c r="F154" s="37"/>
      <c r="G154" s="37"/>
      <c r="H154" s="37"/>
      <c r="I154" s="37"/>
      <c r="J154" s="37"/>
      <c r="K154" s="84">
        <v>8.8678641939266782</v>
      </c>
      <c r="M154" s="224"/>
      <c r="N154" s="146"/>
      <c r="O154" s="142"/>
      <c r="P154" s="110"/>
    </row>
    <row r="155" spans="2:18" ht="15" customHeight="1" x14ac:dyDescent="0.2">
      <c r="B155" s="88" t="s">
        <v>784</v>
      </c>
      <c r="C155" s="96">
        <v>2.0247000000000002</v>
      </c>
      <c r="D155" s="97">
        <v>2.6293371010931873E-2</v>
      </c>
      <c r="E155" s="37"/>
      <c r="F155" s="37"/>
      <c r="G155" s="37"/>
      <c r="H155" s="37"/>
      <c r="I155" s="37"/>
      <c r="J155" s="37"/>
      <c r="K155" s="84">
        <v>2.6381978703295941</v>
      </c>
      <c r="M155" s="224"/>
      <c r="N155" s="146"/>
      <c r="O155" s="142"/>
      <c r="P155" s="110"/>
    </row>
    <row r="156" spans="2:18" ht="15" customHeight="1" x14ac:dyDescent="0.2">
      <c r="B156" s="88" t="s">
        <v>785</v>
      </c>
      <c r="C156" s="96">
        <v>0.28420000000000001</v>
      </c>
      <c r="D156" s="97">
        <v>3.6907077795756598E-3</v>
      </c>
      <c r="E156" s="37"/>
      <c r="F156" s="37"/>
      <c r="G156" s="37"/>
      <c r="H156" s="37"/>
      <c r="I156" s="37"/>
      <c r="J156" s="37"/>
      <c r="K156" s="84">
        <v>0.36396507617629159</v>
      </c>
      <c r="M156" s="224"/>
      <c r="N156" s="146"/>
      <c r="O156" s="142"/>
      <c r="P156" s="110"/>
    </row>
    <row r="157" spans="2:18" ht="15" customHeight="1" x14ac:dyDescent="0.2">
      <c r="B157" s="88" t="s">
        <v>1130</v>
      </c>
      <c r="C157" s="96">
        <v>2.9516</v>
      </c>
      <c r="D157" s="97">
        <v>3.8330376784642919E-2</v>
      </c>
      <c r="E157" s="37"/>
      <c r="F157" s="37"/>
      <c r="G157" s="37"/>
      <c r="H157" s="37"/>
      <c r="I157" s="37"/>
      <c r="J157" s="37"/>
      <c r="K157" s="84">
        <v>3.8544609766597224</v>
      </c>
      <c r="M157" s="224"/>
      <c r="N157" s="146"/>
      <c r="O157" s="142"/>
      <c r="P157" s="110"/>
    </row>
    <row r="158" spans="2:18" ht="15" customHeight="1" x14ac:dyDescent="0.2">
      <c r="B158" s="51" t="s">
        <v>740</v>
      </c>
      <c r="C158" s="96">
        <v>55.742600000000003</v>
      </c>
      <c r="D158" s="97">
        <v>0.72389038519976834</v>
      </c>
      <c r="E158" s="37"/>
      <c r="F158" s="37"/>
      <c r="G158" s="37"/>
      <c r="H158" s="37"/>
      <c r="I158" s="37"/>
      <c r="J158" s="37"/>
      <c r="K158" s="84">
        <v>69.113640355868725</v>
      </c>
      <c r="M158" s="224"/>
      <c r="N158" s="146"/>
    </row>
    <row r="159" spans="2:18" ht="15" customHeight="1" x14ac:dyDescent="0.2">
      <c r="B159" s="90" t="s">
        <v>768</v>
      </c>
      <c r="C159" s="96"/>
      <c r="D159" s="97"/>
      <c r="E159" s="37"/>
      <c r="F159" s="37"/>
      <c r="G159" s="37"/>
      <c r="H159" s="37"/>
      <c r="I159" s="37"/>
      <c r="J159" s="37"/>
      <c r="K159" s="84"/>
      <c r="M159" s="224"/>
      <c r="Q159" s="110"/>
      <c r="R159" s="110"/>
    </row>
    <row r="160" spans="2:18" ht="15" customHeight="1" x14ac:dyDescent="0.2">
      <c r="B160" s="88" t="s">
        <v>932</v>
      </c>
      <c r="C160" s="96">
        <v>12.719700000000001</v>
      </c>
      <c r="D160" s="97">
        <v>1.4711874671302715E-2</v>
      </c>
      <c r="E160" s="37"/>
      <c r="F160" s="37"/>
      <c r="G160" s="37"/>
      <c r="H160" s="37"/>
      <c r="I160" s="37"/>
      <c r="J160" s="37"/>
      <c r="K160" s="84">
        <v>1.539269817505406</v>
      </c>
      <c r="M160" s="224"/>
      <c r="N160" s="146"/>
      <c r="O160" s="142"/>
      <c r="P160" s="110"/>
    </row>
    <row r="161" spans="2:18" ht="15" customHeight="1" x14ac:dyDescent="0.2">
      <c r="B161" s="92" t="s">
        <v>786</v>
      </c>
      <c r="C161" s="96">
        <v>0.125</v>
      </c>
      <c r="D161" s="97">
        <v>1.4457764993772173E-4</v>
      </c>
      <c r="E161" s="37"/>
      <c r="F161" s="37"/>
      <c r="G161" s="37"/>
      <c r="H161" s="37"/>
      <c r="I161" s="37"/>
      <c r="J161" s="37"/>
      <c r="K161" s="84">
        <v>2.1670368284520479E-2</v>
      </c>
      <c r="M161" s="224"/>
      <c r="N161" s="146"/>
      <c r="O161" s="142"/>
      <c r="P161" s="110"/>
    </row>
    <row r="162" spans="2:18" ht="15" customHeight="1" x14ac:dyDescent="0.2">
      <c r="B162" s="88" t="s">
        <v>947</v>
      </c>
      <c r="C162" s="96">
        <v>5.5466000000000006</v>
      </c>
      <c r="D162" s="97">
        <v>6.4153151451565391E-3</v>
      </c>
      <c r="E162" s="37"/>
      <c r="F162" s="37"/>
      <c r="G162" s="37"/>
      <c r="H162" s="37"/>
      <c r="I162" s="37"/>
      <c r="J162" s="37"/>
      <c r="K162" s="84">
        <v>0.62475768579022883</v>
      </c>
      <c r="M162" s="224"/>
      <c r="N162" s="146"/>
      <c r="O162" s="142"/>
      <c r="P162" s="110"/>
    </row>
    <row r="163" spans="2:18" ht="15" customHeight="1" x14ac:dyDescent="0.2">
      <c r="B163" s="88" t="s">
        <v>952</v>
      </c>
      <c r="C163" s="96">
        <v>12.742100000000001</v>
      </c>
      <c r="D163" s="97">
        <v>1.4737782986171552E-2</v>
      </c>
      <c r="E163" s="37"/>
      <c r="F163" s="37"/>
      <c r="G163" s="37"/>
      <c r="H163" s="37"/>
      <c r="I163" s="37"/>
      <c r="J163" s="37"/>
      <c r="K163" s="84">
        <v>1.405350814097083</v>
      </c>
      <c r="M163" s="224"/>
      <c r="N163" s="146"/>
      <c r="O163" s="142"/>
      <c r="P163" s="110"/>
    </row>
    <row r="164" spans="2:18" ht="15" customHeight="1" x14ac:dyDescent="0.2">
      <c r="B164" s="88" t="s">
        <v>835</v>
      </c>
      <c r="C164" s="96">
        <v>678.98559999999998</v>
      </c>
      <c r="D164" s="97">
        <v>0.78532913911643154</v>
      </c>
      <c r="E164" s="37"/>
      <c r="F164" s="37"/>
      <c r="G164" s="37"/>
      <c r="H164" s="37"/>
      <c r="I164" s="37"/>
      <c r="J164" s="37"/>
      <c r="K164" s="84">
        <v>77.554111949020353</v>
      </c>
      <c r="M164" s="224"/>
      <c r="N164" s="146"/>
      <c r="O164" s="142"/>
      <c r="P164" s="110"/>
    </row>
    <row r="165" spans="2:18" ht="15" customHeight="1" x14ac:dyDescent="0.2">
      <c r="B165" s="88" t="s">
        <v>971</v>
      </c>
      <c r="C165" s="96">
        <v>2.9773000000000001</v>
      </c>
      <c r="D165" s="97">
        <v>3.4436082972766312E-3</v>
      </c>
      <c r="E165" s="37"/>
      <c r="F165" s="37"/>
      <c r="G165" s="37"/>
      <c r="H165" s="37"/>
      <c r="I165" s="37"/>
      <c r="J165" s="37"/>
      <c r="K165" s="84">
        <v>0.37518270590584635</v>
      </c>
      <c r="M165" s="224"/>
      <c r="N165" s="146"/>
      <c r="O165" s="142"/>
      <c r="P165" s="110"/>
    </row>
    <row r="166" spans="2:18" ht="15" customHeight="1" x14ac:dyDescent="0.2">
      <c r="B166" s="92" t="s">
        <v>781</v>
      </c>
      <c r="C166" s="96">
        <v>11.7355</v>
      </c>
      <c r="D166" s="97">
        <v>1.3573528086753066E-2</v>
      </c>
      <c r="E166" s="37"/>
      <c r="F166" s="37"/>
      <c r="G166" s="37"/>
      <c r="H166" s="37"/>
      <c r="I166" s="37"/>
      <c r="J166" s="37"/>
      <c r="K166" s="84">
        <v>1.5197535774159587</v>
      </c>
      <c r="M166" s="224"/>
      <c r="N166" s="146"/>
      <c r="O166" s="142"/>
      <c r="P166" s="110"/>
    </row>
    <row r="167" spans="2:18" ht="15" customHeight="1" x14ac:dyDescent="0.2">
      <c r="B167" s="88" t="s">
        <v>975</v>
      </c>
      <c r="C167" s="96">
        <v>6.5848000000000004</v>
      </c>
      <c r="D167" s="97">
        <v>7.6161192744792806E-3</v>
      </c>
      <c r="E167" s="37"/>
      <c r="F167" s="37"/>
      <c r="G167" s="37"/>
      <c r="H167" s="37"/>
      <c r="I167" s="37"/>
      <c r="J167" s="37"/>
      <c r="K167" s="84">
        <v>0.79826182024397252</v>
      </c>
      <c r="M167" s="224"/>
      <c r="N167" s="146"/>
      <c r="O167" s="142"/>
      <c r="P167" s="110"/>
    </row>
    <row r="168" spans="2:18" ht="15" customHeight="1" x14ac:dyDescent="0.2">
      <c r="B168" s="88" t="s">
        <v>1050</v>
      </c>
      <c r="C168" s="96">
        <v>4.7508999999999997</v>
      </c>
      <c r="D168" s="97">
        <v>5.4949916567129768E-3</v>
      </c>
      <c r="E168" s="37"/>
      <c r="F168" s="37"/>
      <c r="G168" s="37"/>
      <c r="H168" s="37"/>
      <c r="I168" s="37"/>
      <c r="J168" s="37"/>
      <c r="K168" s="84">
        <v>0.51469545044494658</v>
      </c>
      <c r="M168" s="224"/>
      <c r="N168" s="146"/>
      <c r="O168" s="142"/>
      <c r="P168" s="110"/>
    </row>
    <row r="169" spans="2:18" ht="15" customHeight="1" x14ac:dyDescent="0.2">
      <c r="B169" s="88" t="s">
        <v>1125</v>
      </c>
      <c r="C169" s="96">
        <v>20.129799999999999</v>
      </c>
      <c r="D169" s="97">
        <v>2.3282553421730807E-2</v>
      </c>
      <c r="E169" s="37"/>
      <c r="F169" s="37"/>
      <c r="G169" s="37"/>
      <c r="H169" s="37"/>
      <c r="I169" s="37"/>
      <c r="J169" s="37"/>
      <c r="K169" s="84">
        <v>2.7485290780346121</v>
      </c>
      <c r="M169" s="224"/>
      <c r="N169" s="146"/>
      <c r="O169" s="142"/>
      <c r="P169" s="110"/>
    </row>
    <row r="170" spans="2:18" ht="15" customHeight="1" x14ac:dyDescent="0.2">
      <c r="B170" s="88" t="s">
        <v>1148</v>
      </c>
      <c r="C170" s="96">
        <v>16.431099999999997</v>
      </c>
      <c r="D170" s="97">
        <v>1.9004558591133591E-2</v>
      </c>
      <c r="E170" s="37"/>
      <c r="F170" s="37"/>
      <c r="G170" s="37"/>
      <c r="H170" s="37"/>
      <c r="I170" s="37"/>
      <c r="J170" s="37"/>
      <c r="K170" s="84">
        <v>1.9294467078702175</v>
      </c>
      <c r="M170" s="224"/>
      <c r="N170" s="146"/>
      <c r="O170" s="142"/>
      <c r="P170" s="110"/>
    </row>
    <row r="171" spans="2:18" ht="15" customHeight="1" x14ac:dyDescent="0.2">
      <c r="B171" s="88" t="s">
        <v>1176</v>
      </c>
      <c r="C171" s="96">
        <v>10.6767</v>
      </c>
      <c r="D171" s="97">
        <v>1.2348897560720589E-2</v>
      </c>
      <c r="E171" s="37"/>
      <c r="F171" s="37"/>
      <c r="G171" s="37"/>
      <c r="H171" s="37"/>
      <c r="I171" s="37"/>
      <c r="J171" s="37"/>
      <c r="K171" s="84">
        <v>1.2907154264475282</v>
      </c>
      <c r="M171" s="224"/>
      <c r="N171" s="146"/>
      <c r="O171" s="142"/>
      <c r="P171" s="110"/>
    </row>
    <row r="172" spans="2:18" ht="15" customHeight="1" x14ac:dyDescent="0.2">
      <c r="B172" s="92" t="s">
        <v>787</v>
      </c>
      <c r="C172" s="96">
        <v>24.171799999999998</v>
      </c>
      <c r="D172" s="97">
        <v>2.7957616310116975E-2</v>
      </c>
      <c r="E172" s="37"/>
      <c r="F172" s="37"/>
      <c r="G172" s="37"/>
      <c r="H172" s="37"/>
      <c r="I172" s="37"/>
      <c r="J172" s="37"/>
      <c r="K172" s="84">
        <v>3.0090790855895237</v>
      </c>
      <c r="M172" s="224"/>
      <c r="N172" s="146"/>
      <c r="O172" s="142"/>
      <c r="P172" s="110"/>
    </row>
    <row r="173" spans="2:18" ht="15" customHeight="1" x14ac:dyDescent="0.2">
      <c r="B173" s="51" t="s">
        <v>740</v>
      </c>
      <c r="C173" s="96">
        <v>807.57690000000002</v>
      </c>
      <c r="D173" s="97">
        <v>0.93406056276792404</v>
      </c>
      <c r="E173" s="37"/>
      <c r="F173" s="37"/>
      <c r="G173" s="37"/>
      <c r="H173" s="37"/>
      <c r="I173" s="37"/>
      <c r="J173" s="37"/>
      <c r="K173" s="84">
        <v>93.330824486650201</v>
      </c>
      <c r="M173" s="224"/>
      <c r="N173" s="146"/>
    </row>
    <row r="174" spans="2:18" ht="15" customHeight="1" x14ac:dyDescent="0.2">
      <c r="B174" s="90" t="s">
        <v>202</v>
      </c>
      <c r="C174" s="96"/>
      <c r="D174" s="97"/>
      <c r="E174" s="37"/>
      <c r="F174" s="37"/>
      <c r="G174" s="37"/>
      <c r="H174" s="37"/>
      <c r="I174" s="37"/>
      <c r="J174" s="37"/>
      <c r="K174" s="84"/>
      <c r="M174" s="224"/>
      <c r="Q174" s="110"/>
      <c r="R174" s="110"/>
    </row>
    <row r="175" spans="2:18" ht="15" customHeight="1" x14ac:dyDescent="0.2">
      <c r="B175" s="88" t="s">
        <v>931</v>
      </c>
      <c r="C175" s="96">
        <v>7.5682999999999998</v>
      </c>
      <c r="D175" s="97">
        <v>2.0638564825785837E-2</v>
      </c>
      <c r="E175" s="37"/>
      <c r="F175" s="37"/>
      <c r="G175" s="37"/>
      <c r="H175" s="37"/>
      <c r="I175" s="37"/>
      <c r="J175" s="37"/>
      <c r="K175" s="84">
        <v>2.0103291198934361</v>
      </c>
      <c r="M175" s="224"/>
      <c r="N175" s="146"/>
      <c r="O175" s="142"/>
      <c r="P175" s="110"/>
    </row>
    <row r="176" spans="2:18" ht="15" customHeight="1" x14ac:dyDescent="0.2">
      <c r="B176" s="88" t="s">
        <v>838</v>
      </c>
      <c r="C176" s="96">
        <v>30.035700000000002</v>
      </c>
      <c r="D176" s="97">
        <v>8.1906602742736909E-2</v>
      </c>
      <c r="E176" s="37"/>
      <c r="F176" s="37"/>
      <c r="G176" s="37"/>
      <c r="H176" s="37"/>
      <c r="I176" s="37"/>
      <c r="J176" s="37"/>
      <c r="K176" s="84">
        <v>8.7560510435779886</v>
      </c>
      <c r="M176" s="224"/>
      <c r="N176" s="146"/>
      <c r="O176" s="142"/>
      <c r="P176" s="110"/>
    </row>
    <row r="177" spans="2:18" ht="15" customHeight="1" x14ac:dyDescent="0.2">
      <c r="B177" s="88" t="s">
        <v>788</v>
      </c>
      <c r="C177" s="96">
        <v>1.5677999999999999</v>
      </c>
      <c r="D177" s="97">
        <v>4.2753513911799263E-3</v>
      </c>
      <c r="E177" s="37"/>
      <c r="F177" s="37"/>
      <c r="G177" s="37"/>
      <c r="H177" s="37"/>
      <c r="I177" s="37"/>
      <c r="J177" s="37"/>
      <c r="K177" s="84">
        <v>0.46080280532509499</v>
      </c>
      <c r="M177" s="224"/>
      <c r="N177" s="146"/>
      <c r="O177" s="142"/>
      <c r="P177" s="110"/>
    </row>
    <row r="178" spans="2:18" ht="15" customHeight="1" x14ac:dyDescent="0.2">
      <c r="B178" s="88" t="s">
        <v>965</v>
      </c>
      <c r="C178" s="96">
        <v>6.1876000000000007</v>
      </c>
      <c r="D178" s="97">
        <v>1.6873430455456636E-2</v>
      </c>
      <c r="E178" s="37"/>
      <c r="F178" s="37"/>
      <c r="G178" s="37"/>
      <c r="H178" s="37"/>
      <c r="I178" s="37"/>
      <c r="J178" s="37"/>
      <c r="K178" s="84">
        <v>1.6393423655230104</v>
      </c>
      <c r="M178" s="224"/>
      <c r="N178" s="146"/>
      <c r="O178" s="142"/>
      <c r="P178" s="110"/>
    </row>
    <row r="179" spans="2:18" ht="15" customHeight="1" x14ac:dyDescent="0.2">
      <c r="B179" s="88" t="s">
        <v>988</v>
      </c>
      <c r="C179" s="96">
        <v>17.852</v>
      </c>
      <c r="D179" s="97">
        <v>4.8681957542635573E-2</v>
      </c>
      <c r="E179" s="37"/>
      <c r="F179" s="37"/>
      <c r="G179" s="37"/>
      <c r="H179" s="37"/>
      <c r="I179" s="37"/>
      <c r="J179" s="37"/>
      <c r="K179" s="84">
        <v>3.8190455943884238</v>
      </c>
      <c r="M179" s="224"/>
      <c r="N179" s="146"/>
      <c r="O179" s="142"/>
      <c r="P179" s="110"/>
    </row>
    <row r="180" spans="2:18" ht="15" customHeight="1" x14ac:dyDescent="0.2">
      <c r="B180" s="88" t="s">
        <v>789</v>
      </c>
      <c r="C180" s="96">
        <v>16.421799999999998</v>
      </c>
      <c r="D180" s="97">
        <v>4.4781837910242699E-2</v>
      </c>
      <c r="E180" s="37"/>
      <c r="F180" s="37"/>
      <c r="G180" s="37"/>
      <c r="H180" s="37"/>
      <c r="I180" s="37"/>
      <c r="J180" s="37"/>
      <c r="K180" s="84">
        <v>4.5722849309322546</v>
      </c>
      <c r="M180" s="224"/>
      <c r="N180" s="146"/>
      <c r="O180" s="142"/>
      <c r="P180" s="110"/>
    </row>
    <row r="181" spans="2:18" ht="15" customHeight="1" x14ac:dyDescent="0.2">
      <c r="B181" s="88" t="s">
        <v>1001</v>
      </c>
      <c r="C181" s="96">
        <v>22.947700000000001</v>
      </c>
      <c r="D181" s="97">
        <v>6.2577804005217244E-2</v>
      </c>
      <c r="E181" s="37"/>
      <c r="F181" s="37"/>
      <c r="G181" s="37"/>
      <c r="H181" s="37"/>
      <c r="I181" s="37"/>
      <c r="J181" s="37"/>
      <c r="K181" s="84">
        <v>6.183889001513335</v>
      </c>
      <c r="M181" s="224"/>
      <c r="N181" s="146"/>
      <c r="O181" s="142"/>
      <c r="P181" s="110"/>
    </row>
    <row r="182" spans="2:18" ht="15" customHeight="1" x14ac:dyDescent="0.2">
      <c r="B182" s="88" t="s">
        <v>1034</v>
      </c>
      <c r="C182" s="96">
        <v>147.00989999999999</v>
      </c>
      <c r="D182" s="97">
        <v>0.40089232075661552</v>
      </c>
      <c r="E182" s="37"/>
      <c r="F182" s="37"/>
      <c r="G182" s="37"/>
      <c r="H182" s="37"/>
      <c r="I182" s="37"/>
      <c r="J182" s="37"/>
      <c r="K182" s="84">
        <v>40.287397965854304</v>
      </c>
      <c r="M182" s="224"/>
      <c r="N182" s="146"/>
      <c r="O182" s="142"/>
      <c r="P182" s="110"/>
    </row>
    <row r="183" spans="2:18" ht="15" customHeight="1" x14ac:dyDescent="0.2">
      <c r="B183" s="88" t="s">
        <v>1055</v>
      </c>
      <c r="C183" s="96">
        <v>4.5783999999999994</v>
      </c>
      <c r="D183" s="97">
        <v>1.2485182299641646E-2</v>
      </c>
      <c r="E183" s="37"/>
      <c r="F183" s="37"/>
      <c r="G183" s="37"/>
      <c r="H183" s="37"/>
      <c r="I183" s="37"/>
      <c r="J183" s="37"/>
      <c r="K183" s="84">
        <v>1.3441746322666339</v>
      </c>
      <c r="M183" s="224"/>
      <c r="N183" s="146"/>
      <c r="O183" s="142"/>
      <c r="P183" s="110"/>
    </row>
    <row r="184" spans="2:18" ht="15" customHeight="1" x14ac:dyDescent="0.2">
      <c r="B184" s="88" t="s">
        <v>1057</v>
      </c>
      <c r="C184" s="96">
        <v>10.751100000000001</v>
      </c>
      <c r="D184" s="97">
        <v>2.9317980827729628E-2</v>
      </c>
      <c r="E184" s="37"/>
      <c r="F184" s="37"/>
      <c r="G184" s="37"/>
      <c r="H184" s="37"/>
      <c r="I184" s="37"/>
      <c r="J184" s="37"/>
      <c r="K184" s="84">
        <v>2.8707825993017257</v>
      </c>
      <c r="M184" s="224"/>
      <c r="N184" s="146"/>
      <c r="O184" s="142"/>
      <c r="P184" s="110"/>
    </row>
    <row r="185" spans="2:18" ht="15" customHeight="1" x14ac:dyDescent="0.2">
      <c r="B185" s="88" t="s">
        <v>790</v>
      </c>
      <c r="C185" s="96">
        <v>10.8451</v>
      </c>
      <c r="D185" s="97">
        <v>2.9574316476901022E-2</v>
      </c>
      <c r="E185" s="37"/>
      <c r="F185" s="37"/>
      <c r="G185" s="37"/>
      <c r="H185" s="37"/>
      <c r="I185" s="37"/>
      <c r="J185" s="37"/>
      <c r="K185" s="84">
        <v>2.7940744912367381</v>
      </c>
      <c r="M185" s="224"/>
      <c r="N185" s="146"/>
      <c r="O185" s="142"/>
      <c r="P185" s="110"/>
    </row>
    <row r="186" spans="2:18" ht="15" customHeight="1" x14ac:dyDescent="0.2">
      <c r="B186" s="88" t="s">
        <v>1087</v>
      </c>
      <c r="C186" s="96">
        <v>4.0720000000000001</v>
      </c>
      <c r="D186" s="97">
        <v>1.1104242164105537E-2</v>
      </c>
      <c r="E186" s="37"/>
      <c r="F186" s="37"/>
      <c r="G186" s="37"/>
      <c r="H186" s="37"/>
      <c r="I186" s="37"/>
      <c r="J186" s="37"/>
      <c r="K186" s="84">
        <v>1.2127054666241934</v>
      </c>
      <c r="M186" s="224"/>
      <c r="N186" s="146"/>
      <c r="O186" s="142"/>
      <c r="P186" s="110"/>
    </row>
    <row r="187" spans="2:18" ht="15" customHeight="1" x14ac:dyDescent="0.2">
      <c r="B187" s="88" t="s">
        <v>1100</v>
      </c>
      <c r="C187" s="96">
        <v>3.9464000000000001</v>
      </c>
      <c r="D187" s="97">
        <v>1.0761734105212695E-2</v>
      </c>
      <c r="E187" s="37"/>
      <c r="F187" s="37"/>
      <c r="G187" s="37"/>
      <c r="H187" s="37"/>
      <c r="I187" s="37"/>
      <c r="J187" s="37"/>
      <c r="K187" s="84">
        <v>1.141088294798823</v>
      </c>
      <c r="M187" s="224"/>
      <c r="N187" s="146"/>
      <c r="O187" s="142"/>
      <c r="P187" s="110"/>
    </row>
    <row r="188" spans="2:18" ht="15" customHeight="1" x14ac:dyDescent="0.2">
      <c r="B188" s="88" t="s">
        <v>791</v>
      </c>
      <c r="C188" s="96">
        <v>13.5639</v>
      </c>
      <c r="D188" s="97">
        <v>3.6988416082934947E-2</v>
      </c>
      <c r="E188" s="37"/>
      <c r="F188" s="37"/>
      <c r="G188" s="37"/>
      <c r="H188" s="37"/>
      <c r="I188" s="37"/>
      <c r="J188" s="37"/>
      <c r="K188" s="84">
        <v>3.9521680963814094</v>
      </c>
      <c r="M188" s="224"/>
      <c r="N188" s="146"/>
      <c r="O188" s="142"/>
      <c r="P188" s="110"/>
    </row>
    <row r="189" spans="2:18" ht="15" customHeight="1" x14ac:dyDescent="0.2">
      <c r="B189" s="88" t="s">
        <v>1189</v>
      </c>
      <c r="C189" s="96">
        <v>6.5576999999999996</v>
      </c>
      <c r="D189" s="97">
        <v>1.7882683899694222E-2</v>
      </c>
      <c r="E189" s="37"/>
      <c r="F189" s="37"/>
      <c r="G189" s="37"/>
      <c r="H189" s="37"/>
      <c r="I189" s="37"/>
      <c r="J189" s="37"/>
      <c r="K189" s="84">
        <v>2.0052899455653468</v>
      </c>
      <c r="M189" s="224"/>
      <c r="N189" s="146"/>
      <c r="O189" s="142"/>
      <c r="P189" s="110"/>
    </row>
    <row r="190" spans="2:18" ht="15" customHeight="1" x14ac:dyDescent="0.2">
      <c r="B190" s="51" t="s">
        <v>740</v>
      </c>
      <c r="C190" s="98">
        <v>303.90539999999993</v>
      </c>
      <c r="D190" s="97">
        <v>0.8287424254860899</v>
      </c>
      <c r="E190" s="37"/>
      <c r="F190" s="37"/>
      <c r="G190" s="37"/>
      <c r="H190" s="37"/>
      <c r="I190" s="37"/>
      <c r="J190" s="37"/>
      <c r="K190" s="84">
        <v>83.04942635318271</v>
      </c>
      <c r="M190" s="224"/>
      <c r="N190" s="146"/>
    </row>
    <row r="191" spans="2:18" ht="15" customHeight="1" x14ac:dyDescent="0.2">
      <c r="B191" s="90" t="s">
        <v>203</v>
      </c>
      <c r="C191" s="96"/>
      <c r="D191" s="97"/>
      <c r="E191" s="37"/>
      <c r="F191" s="37"/>
      <c r="G191" s="37"/>
      <c r="H191" s="37"/>
      <c r="I191" s="37"/>
      <c r="J191" s="37"/>
      <c r="K191" s="84"/>
      <c r="M191" s="224"/>
      <c r="Q191" s="110"/>
      <c r="R191" s="110"/>
    </row>
    <row r="192" spans="2:18" ht="15" customHeight="1" x14ac:dyDescent="0.2">
      <c r="B192" s="88" t="s">
        <v>792</v>
      </c>
      <c r="C192" s="96">
        <v>64.076099999999997</v>
      </c>
      <c r="D192" s="97">
        <v>0.38359297876760262</v>
      </c>
      <c r="E192" s="37"/>
      <c r="F192" s="37"/>
      <c r="G192" s="37"/>
      <c r="H192" s="37"/>
      <c r="I192" s="37"/>
      <c r="J192" s="37"/>
      <c r="K192" s="84">
        <v>38.107346540309067</v>
      </c>
      <c r="M192" s="224"/>
      <c r="N192" s="146"/>
      <c r="O192" s="142"/>
      <c r="P192" s="110"/>
    </row>
    <row r="193" spans="2:18" ht="15" customHeight="1" x14ac:dyDescent="0.2">
      <c r="B193" s="88" t="s">
        <v>1066</v>
      </c>
      <c r="C193" s="96">
        <v>4.8384999999999998</v>
      </c>
      <c r="D193" s="97">
        <v>2.896578642843502E-2</v>
      </c>
      <c r="E193" s="37"/>
      <c r="F193" s="37"/>
      <c r="G193" s="37"/>
      <c r="H193" s="37"/>
      <c r="I193" s="37"/>
      <c r="J193" s="37"/>
      <c r="K193" s="84">
        <v>2.6800175920485882</v>
      </c>
      <c r="M193" s="224"/>
      <c r="N193" s="146"/>
      <c r="O193" s="142"/>
      <c r="P193" s="110"/>
    </row>
    <row r="194" spans="2:18" ht="15" customHeight="1" x14ac:dyDescent="0.2">
      <c r="B194" s="88" t="s">
        <v>1081</v>
      </c>
      <c r="C194" s="96">
        <v>4.0876999999999999</v>
      </c>
      <c r="D194" s="97">
        <v>2.4471105752508802E-2</v>
      </c>
      <c r="E194" s="37"/>
      <c r="F194" s="37"/>
      <c r="G194" s="37"/>
      <c r="H194" s="37"/>
      <c r="I194" s="37"/>
      <c r="J194" s="37"/>
      <c r="K194" s="84">
        <v>2.0639521914648911</v>
      </c>
      <c r="M194" s="224"/>
      <c r="N194" s="146"/>
      <c r="O194" s="142"/>
      <c r="P194" s="110"/>
    </row>
    <row r="195" spans="2:18" ht="15" customHeight="1" x14ac:dyDescent="0.2">
      <c r="B195" s="88" t="s">
        <v>793</v>
      </c>
      <c r="C195" s="96">
        <v>0.20169999999999999</v>
      </c>
      <c r="D195" s="97">
        <v>1.2074814762044733E-3</v>
      </c>
      <c r="E195" s="37"/>
      <c r="F195" s="37"/>
      <c r="G195" s="37"/>
      <c r="H195" s="37"/>
      <c r="I195" s="37"/>
      <c r="J195" s="37"/>
      <c r="K195" s="84">
        <v>0.12625920560012646</v>
      </c>
      <c r="M195" s="224"/>
      <c r="N195" s="146"/>
      <c r="O195" s="142"/>
      <c r="P195" s="110"/>
    </row>
    <row r="196" spans="2:18" ht="15" customHeight="1" x14ac:dyDescent="0.2">
      <c r="B196" s="88" t="s">
        <v>1192</v>
      </c>
      <c r="C196" s="96">
        <v>11.2935</v>
      </c>
      <c r="D196" s="97">
        <v>6.7608785580144867E-2</v>
      </c>
      <c r="E196" s="37"/>
      <c r="F196" s="37"/>
      <c r="G196" s="37"/>
      <c r="H196" s="37"/>
      <c r="I196" s="37"/>
      <c r="J196" s="37"/>
      <c r="K196" s="84">
        <v>6.6658458301979122</v>
      </c>
      <c r="M196" s="224"/>
      <c r="N196" s="146"/>
      <c r="O196" s="142"/>
      <c r="P196" s="110"/>
    </row>
    <row r="197" spans="2:18" ht="15" customHeight="1" x14ac:dyDescent="0.2">
      <c r="B197" s="88" t="s">
        <v>1213</v>
      </c>
      <c r="C197" s="96">
        <v>35.723999999999997</v>
      </c>
      <c r="D197" s="97">
        <v>0.21386250994510955</v>
      </c>
      <c r="E197" s="37"/>
      <c r="F197" s="37"/>
      <c r="G197" s="37"/>
      <c r="H197" s="37"/>
      <c r="I197" s="37"/>
      <c r="J197" s="37"/>
      <c r="K197" s="84">
        <v>21.779406331708774</v>
      </c>
      <c r="M197" s="224"/>
      <c r="N197" s="146"/>
      <c r="O197" s="142"/>
      <c r="P197" s="110"/>
    </row>
    <row r="198" spans="2:18" ht="15" customHeight="1" x14ac:dyDescent="0.2">
      <c r="B198" s="51" t="s">
        <v>740</v>
      </c>
      <c r="C198" s="96">
        <v>120.22149999999999</v>
      </c>
      <c r="D198" s="97">
        <v>0.71970864795000533</v>
      </c>
      <c r="E198" s="37"/>
      <c r="F198" s="37"/>
      <c r="G198" s="37"/>
      <c r="H198" s="37"/>
      <c r="I198" s="37"/>
      <c r="J198" s="37"/>
      <c r="K198" s="84">
        <v>71.42282769132936</v>
      </c>
      <c r="M198" s="224"/>
      <c r="N198" s="146"/>
    </row>
    <row r="199" spans="2:18" ht="15" customHeight="1" x14ac:dyDescent="0.2">
      <c r="B199" s="90" t="s">
        <v>204</v>
      </c>
      <c r="C199" s="96"/>
      <c r="D199" s="97"/>
      <c r="E199" s="37"/>
      <c r="F199" s="37"/>
      <c r="G199" s="37"/>
      <c r="H199" s="37"/>
      <c r="I199" s="37"/>
      <c r="J199" s="37"/>
      <c r="K199" s="84"/>
      <c r="M199" s="224"/>
      <c r="Q199" s="110"/>
      <c r="R199" s="110"/>
    </row>
    <row r="200" spans="2:18" ht="15" customHeight="1" x14ac:dyDescent="0.2">
      <c r="B200" s="88" t="s">
        <v>936</v>
      </c>
      <c r="C200" s="96">
        <v>7.4836</v>
      </c>
      <c r="D200" s="97">
        <v>3.5920147796941443E-2</v>
      </c>
      <c r="E200" s="37"/>
      <c r="F200" s="37"/>
      <c r="G200" s="37"/>
      <c r="H200" s="37"/>
      <c r="I200" s="37"/>
      <c r="J200" s="37"/>
      <c r="K200" s="84">
        <v>3.2223260635384348</v>
      </c>
      <c r="M200" s="224"/>
      <c r="N200" s="146"/>
      <c r="O200" s="142"/>
      <c r="P200" s="110"/>
    </row>
    <row r="201" spans="2:18" ht="15" customHeight="1" x14ac:dyDescent="0.2">
      <c r="B201" s="88" t="s">
        <v>788</v>
      </c>
      <c r="C201" s="96">
        <v>23.552400000000002</v>
      </c>
      <c r="D201" s="97">
        <v>0.11304795672840393</v>
      </c>
      <c r="E201" s="37"/>
      <c r="F201" s="37"/>
      <c r="G201" s="37"/>
      <c r="H201" s="37"/>
      <c r="I201" s="37"/>
      <c r="J201" s="37"/>
      <c r="K201" s="84">
        <v>10.342566956633313</v>
      </c>
      <c r="M201" s="224"/>
      <c r="N201" s="146"/>
      <c r="O201" s="142"/>
      <c r="P201" s="110"/>
    </row>
    <row r="202" spans="2:18" ht="15" customHeight="1" x14ac:dyDescent="0.2">
      <c r="B202" s="88" t="s">
        <v>794</v>
      </c>
      <c r="C202" s="96">
        <v>6.8213999999999997</v>
      </c>
      <c r="D202" s="97">
        <v>3.2741687981994803E-2</v>
      </c>
      <c r="E202" s="37"/>
      <c r="F202" s="37"/>
      <c r="G202" s="37"/>
      <c r="H202" s="37"/>
      <c r="I202" s="37"/>
      <c r="J202" s="37"/>
      <c r="K202" s="84">
        <v>3.7293289157921961</v>
      </c>
      <c r="M202" s="224"/>
      <c r="N202" s="146"/>
      <c r="O202" s="142"/>
      <c r="P202" s="110"/>
    </row>
    <row r="203" spans="2:18" ht="15" customHeight="1" x14ac:dyDescent="0.2">
      <c r="B203" s="88" t="s">
        <v>987</v>
      </c>
      <c r="C203" s="96">
        <v>6.4981999999999998</v>
      </c>
      <c r="D203" s="97">
        <v>3.1190376879320764E-2</v>
      </c>
      <c r="E203" s="37"/>
      <c r="F203" s="37"/>
      <c r="G203" s="37"/>
      <c r="H203" s="37"/>
      <c r="I203" s="37"/>
      <c r="J203" s="37"/>
      <c r="K203" s="84">
        <v>3.1646974744401408</v>
      </c>
      <c r="M203" s="224"/>
      <c r="N203" s="146"/>
      <c r="O203" s="142"/>
      <c r="P203" s="110"/>
    </row>
    <row r="204" spans="2:18" ht="15" customHeight="1" x14ac:dyDescent="0.2">
      <c r="B204" s="88" t="s">
        <v>789</v>
      </c>
      <c r="C204" s="96">
        <v>2.1307</v>
      </c>
      <c r="D204" s="97">
        <v>1.0227037643773468E-2</v>
      </c>
      <c r="E204" s="37"/>
      <c r="F204" s="37"/>
      <c r="G204" s="37"/>
      <c r="H204" s="37"/>
      <c r="I204" s="37"/>
      <c r="J204" s="37"/>
      <c r="K204" s="84">
        <v>1.0277810634872584</v>
      </c>
      <c r="M204" s="224"/>
      <c r="N204" s="146"/>
      <c r="O204" s="142"/>
      <c r="P204" s="110"/>
    </row>
    <row r="205" spans="2:18" ht="15" customHeight="1" x14ac:dyDescent="0.2">
      <c r="B205" s="88" t="s">
        <v>795</v>
      </c>
      <c r="C205" s="96">
        <v>3.9451000000000001</v>
      </c>
      <c r="D205" s="97">
        <v>1.8935883140963398E-2</v>
      </c>
      <c r="E205" s="37"/>
      <c r="F205" s="37"/>
      <c r="G205" s="37"/>
      <c r="H205" s="37"/>
      <c r="I205" s="37"/>
      <c r="J205" s="37"/>
      <c r="K205" s="84">
        <v>1.9924096769601818</v>
      </c>
      <c r="M205" s="224"/>
      <c r="N205" s="146"/>
      <c r="O205" s="142"/>
      <c r="P205" s="110"/>
    </row>
    <row r="206" spans="2:18" ht="15" customHeight="1" x14ac:dyDescent="0.2">
      <c r="B206" s="88" t="s">
        <v>1070</v>
      </c>
      <c r="C206" s="96">
        <v>30.7822</v>
      </c>
      <c r="D206" s="97">
        <v>0.14774990292305987</v>
      </c>
      <c r="E206" s="37"/>
      <c r="F206" s="37"/>
      <c r="G206" s="37"/>
      <c r="H206" s="37"/>
      <c r="I206" s="37"/>
      <c r="J206" s="37"/>
      <c r="K206" s="84">
        <v>14.571486093746094</v>
      </c>
      <c r="M206" s="224"/>
      <c r="N206" s="146"/>
      <c r="O206" s="142"/>
      <c r="P206" s="110"/>
    </row>
    <row r="207" spans="2:18" ht="15" customHeight="1" x14ac:dyDescent="0.2">
      <c r="B207" s="88" t="s">
        <v>790</v>
      </c>
      <c r="C207" s="96">
        <v>67.265100000000004</v>
      </c>
      <c r="D207" s="97">
        <v>0.3228623033801975</v>
      </c>
      <c r="E207" s="37"/>
      <c r="F207" s="37"/>
      <c r="G207" s="37"/>
      <c r="H207" s="37"/>
      <c r="I207" s="37"/>
      <c r="J207" s="37"/>
      <c r="K207" s="84">
        <v>30.069287259444305</v>
      </c>
      <c r="M207" s="224"/>
      <c r="N207" s="146"/>
      <c r="O207" s="142"/>
      <c r="P207" s="110"/>
    </row>
    <row r="208" spans="2:18" ht="15" customHeight="1" x14ac:dyDescent="0.2">
      <c r="B208" s="88" t="s">
        <v>1119</v>
      </c>
      <c r="C208" s="96">
        <v>5.8170000000000002</v>
      </c>
      <c r="D208" s="97">
        <v>2.7920719938907525E-2</v>
      </c>
      <c r="E208" s="37"/>
      <c r="F208" s="37"/>
      <c r="G208" s="37"/>
      <c r="H208" s="37"/>
      <c r="I208" s="37"/>
      <c r="J208" s="37"/>
      <c r="K208" s="84">
        <v>2.8882037026856517</v>
      </c>
      <c r="M208" s="224"/>
      <c r="N208" s="146"/>
      <c r="O208" s="142"/>
      <c r="P208" s="110"/>
    </row>
    <row r="209" spans="2:18" ht="15" customHeight="1" x14ac:dyDescent="0.2">
      <c r="B209" s="51" t="s">
        <v>740</v>
      </c>
      <c r="C209" s="96">
        <v>154.29570000000001</v>
      </c>
      <c r="D209" s="97">
        <v>0.74059601641356265</v>
      </c>
      <c r="E209" s="37"/>
      <c r="F209" s="37"/>
      <c r="G209" s="37"/>
      <c r="H209" s="37"/>
      <c r="I209" s="37"/>
      <c r="J209" s="37"/>
      <c r="K209" s="84">
        <v>71.008087206727581</v>
      </c>
      <c r="M209" s="224"/>
      <c r="N209" s="146"/>
    </row>
    <row r="210" spans="2:18" ht="15" customHeight="1" x14ac:dyDescent="0.2">
      <c r="B210" s="90" t="s">
        <v>205</v>
      </c>
      <c r="C210" s="96"/>
      <c r="D210" s="97"/>
      <c r="E210" s="37"/>
      <c r="F210" s="37"/>
      <c r="G210" s="37"/>
      <c r="H210" s="37"/>
      <c r="I210" s="37"/>
      <c r="J210" s="37"/>
      <c r="K210" s="84"/>
      <c r="M210" s="224"/>
      <c r="Q210" s="110"/>
      <c r="R210" s="110"/>
    </row>
    <row r="211" spans="2:18" ht="15" customHeight="1" x14ac:dyDescent="0.2">
      <c r="B211" s="88" t="s">
        <v>901</v>
      </c>
      <c r="C211" s="96">
        <v>5.9988999999999999</v>
      </c>
      <c r="D211" s="97">
        <v>2.3794083150977738E-2</v>
      </c>
      <c r="E211" s="37"/>
      <c r="F211" s="37"/>
      <c r="G211" s="37"/>
      <c r="H211" s="37"/>
      <c r="I211" s="37"/>
      <c r="J211" s="37"/>
      <c r="K211" s="84">
        <v>2.1435257482632153</v>
      </c>
      <c r="M211" s="224"/>
      <c r="N211" s="146"/>
      <c r="O211" s="142"/>
      <c r="P211" s="110"/>
    </row>
    <row r="212" spans="2:18" ht="15" customHeight="1" x14ac:dyDescent="0.2">
      <c r="B212" s="88" t="s">
        <v>919</v>
      </c>
      <c r="C212" s="96">
        <v>56.289400000000001</v>
      </c>
      <c r="D212" s="97">
        <v>0.22326670958319797</v>
      </c>
      <c r="E212" s="37"/>
      <c r="F212" s="37"/>
      <c r="G212" s="37"/>
      <c r="H212" s="37"/>
      <c r="I212" s="37"/>
      <c r="J212" s="37"/>
      <c r="K212" s="84">
        <v>21.172275585265368</v>
      </c>
      <c r="M212" s="224"/>
      <c r="N212" s="146"/>
      <c r="O212" s="142"/>
      <c r="P212" s="110"/>
    </row>
    <row r="213" spans="2:18" ht="15" customHeight="1" x14ac:dyDescent="0.2">
      <c r="B213" s="88" t="s">
        <v>1019</v>
      </c>
      <c r="C213" s="96">
        <v>4.0232999999999999</v>
      </c>
      <c r="D213" s="97">
        <v>1.5958048099039612E-2</v>
      </c>
      <c r="E213" s="37"/>
      <c r="F213" s="37"/>
      <c r="G213" s="37"/>
      <c r="H213" s="37"/>
      <c r="I213" s="37"/>
      <c r="J213" s="37"/>
      <c r="K213" s="84">
        <v>1.4809725119592247</v>
      </c>
      <c r="M213" s="224"/>
      <c r="N213" s="146"/>
      <c r="O213" s="142"/>
      <c r="P213" s="110"/>
    </row>
    <row r="214" spans="2:18" ht="15" customHeight="1" x14ac:dyDescent="0.2">
      <c r="B214" s="88" t="s">
        <v>1030</v>
      </c>
      <c r="C214" s="96">
        <v>9.5727000000000011</v>
      </c>
      <c r="D214" s="97">
        <v>3.7969230988908739E-2</v>
      </c>
      <c r="E214" s="37"/>
      <c r="F214" s="37"/>
      <c r="G214" s="37"/>
      <c r="H214" s="37"/>
      <c r="I214" s="37"/>
      <c r="J214" s="37"/>
      <c r="K214" s="84">
        <v>5.2136697986450669</v>
      </c>
      <c r="M214" s="224"/>
      <c r="N214" s="146"/>
      <c r="O214" s="142"/>
      <c r="P214" s="110"/>
    </row>
    <row r="215" spans="2:18" ht="15" customHeight="1" x14ac:dyDescent="0.2">
      <c r="B215" s="88" t="s">
        <v>1058</v>
      </c>
      <c r="C215" s="96">
        <v>17.98</v>
      </c>
      <c r="D215" s="97">
        <v>7.1316010444344755E-2</v>
      </c>
      <c r="E215" s="37"/>
      <c r="F215" s="37"/>
      <c r="G215" s="37"/>
      <c r="H215" s="37"/>
      <c r="I215" s="37"/>
      <c r="J215" s="37"/>
      <c r="K215" s="84">
        <v>6.0016615423931041</v>
      </c>
      <c r="M215" s="224"/>
      <c r="N215" s="146"/>
      <c r="O215" s="142"/>
      <c r="P215" s="110"/>
    </row>
    <row r="216" spans="2:18" ht="15" customHeight="1" x14ac:dyDescent="0.2">
      <c r="B216" s="88" t="s">
        <v>1056</v>
      </c>
      <c r="C216" s="96">
        <v>22.9802</v>
      </c>
      <c r="D216" s="97">
        <v>9.1148842225424437E-2</v>
      </c>
      <c r="E216" s="37"/>
      <c r="F216" s="37"/>
      <c r="G216" s="37"/>
      <c r="H216" s="37"/>
      <c r="I216" s="37"/>
      <c r="J216" s="37"/>
      <c r="K216" s="84">
        <v>11.107953242240514</v>
      </c>
      <c r="M216" s="224"/>
      <c r="N216" s="146"/>
      <c r="O216" s="142"/>
      <c r="P216" s="110"/>
    </row>
    <row r="217" spans="2:18" ht="15" customHeight="1" x14ac:dyDescent="0.2">
      <c r="B217" s="88" t="s">
        <v>1094</v>
      </c>
      <c r="C217" s="96">
        <v>8.1217000000000006</v>
      </c>
      <c r="D217" s="97">
        <v>3.2213973416342315E-2</v>
      </c>
      <c r="E217" s="37"/>
      <c r="F217" s="37"/>
      <c r="G217" s="37"/>
      <c r="H217" s="37"/>
      <c r="I217" s="37"/>
      <c r="J217" s="37"/>
      <c r="K217" s="84">
        <v>2.7590922774764395</v>
      </c>
      <c r="M217" s="224"/>
      <c r="N217" s="146"/>
      <c r="O217" s="142"/>
      <c r="P217" s="110"/>
    </row>
    <row r="218" spans="2:18" ht="15" customHeight="1" x14ac:dyDescent="0.2">
      <c r="B218" s="88" t="s">
        <v>1107</v>
      </c>
      <c r="C218" s="96">
        <v>81.0458</v>
      </c>
      <c r="D218" s="97">
        <v>0.32146068516519888</v>
      </c>
      <c r="E218" s="37"/>
      <c r="F218" s="37"/>
      <c r="G218" s="37"/>
      <c r="H218" s="37"/>
      <c r="I218" s="37"/>
      <c r="J218" s="37"/>
      <c r="K218" s="84">
        <v>31.914000073807479</v>
      </c>
      <c r="M218" s="224"/>
      <c r="N218" s="146"/>
      <c r="O218" s="142"/>
      <c r="P218" s="110"/>
    </row>
    <row r="219" spans="2:18" ht="15" customHeight="1" x14ac:dyDescent="0.2">
      <c r="B219" s="88" t="s">
        <v>1171</v>
      </c>
      <c r="C219" s="96">
        <v>23.472900000000003</v>
      </c>
      <c r="D219" s="97">
        <v>9.3103091299169091E-2</v>
      </c>
      <c r="E219" s="37"/>
      <c r="F219" s="37"/>
      <c r="G219" s="37"/>
      <c r="H219" s="37"/>
      <c r="I219" s="37"/>
      <c r="J219" s="37"/>
      <c r="K219" s="84">
        <v>9.1203581433763095</v>
      </c>
      <c r="M219" s="224"/>
      <c r="N219" s="146"/>
      <c r="O219" s="142"/>
      <c r="P219" s="110"/>
    </row>
    <row r="220" spans="2:18" ht="15" customHeight="1" x14ac:dyDescent="0.2">
      <c r="B220" s="51" t="s">
        <v>740</v>
      </c>
      <c r="C220" s="96">
        <v>229.48490000000001</v>
      </c>
      <c r="D220" s="97">
        <v>0.91023067437260363</v>
      </c>
      <c r="E220" s="37"/>
      <c r="F220" s="37"/>
      <c r="G220" s="37"/>
      <c r="H220" s="37"/>
      <c r="I220" s="37"/>
      <c r="J220" s="37"/>
      <c r="K220" s="84">
        <v>90.913508923426718</v>
      </c>
      <c r="M220" s="224"/>
      <c r="N220" s="146"/>
    </row>
    <row r="221" spans="2:18" ht="15" customHeight="1" x14ac:dyDescent="0.2">
      <c r="B221" s="90" t="s">
        <v>796</v>
      </c>
      <c r="C221" s="96"/>
      <c r="D221" s="97"/>
      <c r="E221" s="37"/>
      <c r="F221" s="37"/>
      <c r="G221" s="37"/>
      <c r="H221" s="37"/>
      <c r="I221" s="37"/>
      <c r="J221" s="37"/>
      <c r="K221" s="84"/>
      <c r="M221" s="224"/>
      <c r="Q221" s="110"/>
      <c r="R221" s="110"/>
    </row>
    <row r="222" spans="2:18" ht="15" customHeight="1" x14ac:dyDescent="0.2">
      <c r="B222" s="88" t="s">
        <v>918</v>
      </c>
      <c r="C222" s="96">
        <v>12.245899999999999</v>
      </c>
      <c r="D222" s="97">
        <v>2.158800595429073E-2</v>
      </c>
      <c r="E222" s="37"/>
      <c r="F222" s="37"/>
      <c r="G222" s="37"/>
      <c r="H222" s="37"/>
      <c r="I222" s="37"/>
      <c r="J222" s="37"/>
      <c r="K222" s="84">
        <v>2.2440012538736163</v>
      </c>
      <c r="M222" s="224"/>
      <c r="N222" s="146"/>
      <c r="O222" s="142"/>
      <c r="P222" s="110"/>
    </row>
    <row r="223" spans="2:18" ht="15" customHeight="1" x14ac:dyDescent="0.2">
      <c r="B223" s="88" t="s">
        <v>831</v>
      </c>
      <c r="C223" s="96">
        <v>444.88840000000005</v>
      </c>
      <c r="D223" s="97">
        <v>0.78428318279545628</v>
      </c>
      <c r="E223" s="37"/>
      <c r="F223" s="37"/>
      <c r="G223" s="37"/>
      <c r="H223" s="37"/>
      <c r="I223" s="37"/>
      <c r="J223" s="37"/>
      <c r="K223" s="84">
        <v>78.15312720686245</v>
      </c>
      <c r="M223" s="224"/>
      <c r="N223" s="146"/>
      <c r="O223" s="142"/>
      <c r="P223" s="110"/>
    </row>
    <row r="224" spans="2:18" ht="15" customHeight="1" x14ac:dyDescent="0.2">
      <c r="B224" s="88" t="s">
        <v>1129</v>
      </c>
      <c r="C224" s="96">
        <v>7.4912999999999998</v>
      </c>
      <c r="D224" s="97">
        <v>1.3206234658569658E-2</v>
      </c>
      <c r="E224" s="37"/>
      <c r="F224" s="37"/>
      <c r="G224" s="37"/>
      <c r="H224" s="37"/>
      <c r="I224" s="37"/>
      <c r="J224" s="37"/>
      <c r="K224" s="84">
        <v>1.2553658081121384</v>
      </c>
      <c r="M224" s="224"/>
      <c r="N224" s="146"/>
      <c r="O224" s="142"/>
      <c r="P224" s="110"/>
    </row>
    <row r="225" spans="2:18" ht="15" customHeight="1" x14ac:dyDescent="0.2">
      <c r="B225" s="88" t="s">
        <v>798</v>
      </c>
      <c r="C225" s="96">
        <v>25.771000000000001</v>
      </c>
      <c r="D225" s="97">
        <v>4.5431083174615708E-2</v>
      </c>
      <c r="E225" s="37"/>
      <c r="F225" s="37"/>
      <c r="G225" s="37"/>
      <c r="H225" s="37"/>
      <c r="I225" s="37"/>
      <c r="J225" s="37"/>
      <c r="K225" s="84">
        <v>4.5219747406532838</v>
      </c>
      <c r="M225" s="224"/>
      <c r="N225" s="146"/>
      <c r="O225" s="142"/>
      <c r="P225" s="110"/>
    </row>
    <row r="226" spans="2:18" ht="15" customHeight="1" x14ac:dyDescent="0.2">
      <c r="B226" s="88" t="s">
        <v>1177</v>
      </c>
      <c r="C226" s="96">
        <v>29.4498</v>
      </c>
      <c r="D226" s="97">
        <v>5.19163522283108E-2</v>
      </c>
      <c r="E226" s="37"/>
      <c r="F226" s="37"/>
      <c r="G226" s="37"/>
      <c r="H226" s="37"/>
      <c r="I226" s="37"/>
      <c r="J226" s="37"/>
      <c r="K226" s="84">
        <v>5.3959276788708141</v>
      </c>
      <c r="M226" s="224"/>
      <c r="N226" s="146"/>
      <c r="O226" s="142"/>
      <c r="P226" s="110"/>
    </row>
    <row r="227" spans="2:18" ht="15" customHeight="1" x14ac:dyDescent="0.2">
      <c r="B227" s="88" t="s">
        <v>774</v>
      </c>
      <c r="C227" s="96">
        <v>42.663499999999999</v>
      </c>
      <c r="D227" s="97">
        <v>7.5210469792410736E-2</v>
      </c>
      <c r="E227" s="37"/>
      <c r="F227" s="37"/>
      <c r="G227" s="37"/>
      <c r="H227" s="37"/>
      <c r="I227" s="37"/>
      <c r="J227" s="37"/>
      <c r="K227" s="84">
        <v>7.5809895199478481</v>
      </c>
      <c r="M227" s="224"/>
      <c r="N227" s="146"/>
      <c r="O227" s="142"/>
      <c r="P227" s="110"/>
    </row>
    <row r="228" spans="2:18" ht="15" customHeight="1" x14ac:dyDescent="0.2">
      <c r="B228" s="51" t="s">
        <v>740</v>
      </c>
      <c r="C228" s="96">
        <v>562.50990000000013</v>
      </c>
      <c r="D228" s="97">
        <v>0.99163532860365411</v>
      </c>
      <c r="E228" s="37"/>
      <c r="F228" s="37"/>
      <c r="G228" s="37"/>
      <c r="H228" s="37"/>
      <c r="I228" s="37"/>
      <c r="J228" s="37"/>
      <c r="K228" s="84">
        <v>99.151386208320133</v>
      </c>
      <c r="M228" s="224"/>
      <c r="N228" s="146"/>
    </row>
    <row r="229" spans="2:18" ht="15" customHeight="1" x14ac:dyDescent="0.2">
      <c r="B229" s="90" t="s">
        <v>206</v>
      </c>
      <c r="C229" s="96"/>
      <c r="D229" s="97"/>
      <c r="E229" s="37"/>
      <c r="F229" s="37"/>
      <c r="G229" s="37"/>
      <c r="H229" s="37"/>
      <c r="I229" s="37"/>
      <c r="J229" s="37"/>
      <c r="K229" s="84"/>
      <c r="M229" s="224"/>
      <c r="Q229" s="110"/>
      <c r="R229" s="110"/>
    </row>
    <row r="230" spans="2:18" ht="15" customHeight="1" x14ac:dyDescent="0.2">
      <c r="B230" s="88" t="s">
        <v>916</v>
      </c>
      <c r="C230" s="96">
        <v>202.25399999999999</v>
      </c>
      <c r="D230" s="97">
        <v>0.4898129399601715</v>
      </c>
      <c r="E230" s="37"/>
      <c r="F230" s="37"/>
      <c r="G230" s="37"/>
      <c r="H230" s="37"/>
      <c r="I230" s="37"/>
      <c r="J230" s="37"/>
      <c r="K230" s="84">
        <v>49.402552674477022</v>
      </c>
      <c r="M230" s="224"/>
      <c r="N230" s="146"/>
      <c r="O230" s="142"/>
      <c r="P230" s="110"/>
    </row>
    <row r="231" spans="2:18" ht="15" customHeight="1" x14ac:dyDescent="0.2">
      <c r="B231" s="88" t="s">
        <v>944</v>
      </c>
      <c r="C231" s="96">
        <v>6.67</v>
      </c>
      <c r="D231" s="97">
        <v>1.6150000000000001E-2</v>
      </c>
      <c r="E231" s="37"/>
      <c r="F231" s="37"/>
      <c r="G231" s="37"/>
      <c r="H231" s="37"/>
      <c r="I231" s="37"/>
      <c r="J231" s="37"/>
      <c r="K231" s="84">
        <v>1.6811668083225835</v>
      </c>
      <c r="M231" s="224"/>
      <c r="N231" s="146"/>
      <c r="O231" s="142"/>
      <c r="P231" s="110"/>
    </row>
    <row r="232" spans="2:18" ht="15" customHeight="1" x14ac:dyDescent="0.2">
      <c r="B232" s="88" t="s">
        <v>799</v>
      </c>
      <c r="C232" s="96">
        <v>2.6880000000000002</v>
      </c>
      <c r="D232" s="97">
        <v>0.65100000000000002</v>
      </c>
      <c r="E232" s="37"/>
      <c r="F232" s="37"/>
      <c r="G232" s="37"/>
      <c r="H232" s="37"/>
      <c r="I232" s="37"/>
      <c r="J232" s="37"/>
      <c r="K232" s="84">
        <v>0.66492836705288272</v>
      </c>
      <c r="M232" s="224"/>
      <c r="N232" s="146"/>
      <c r="O232" s="142"/>
      <c r="P232" s="110"/>
    </row>
    <row r="233" spans="2:18" ht="15" customHeight="1" x14ac:dyDescent="0.2">
      <c r="B233" s="88" t="s">
        <v>800</v>
      </c>
      <c r="C233" s="96">
        <v>6.9720000000000004</v>
      </c>
      <c r="D233" s="97">
        <v>1.6879999999999999E-2</v>
      </c>
      <c r="E233" s="37"/>
      <c r="F233" s="37"/>
      <c r="G233" s="37"/>
      <c r="H233" s="37"/>
      <c r="I233" s="37"/>
      <c r="J233" s="37"/>
      <c r="K233" s="84">
        <v>1.6356532738131928</v>
      </c>
      <c r="M233" s="224"/>
      <c r="N233" s="146"/>
      <c r="O233" s="142"/>
      <c r="P233" s="110"/>
    </row>
    <row r="234" spans="2:18" ht="15" customHeight="1" x14ac:dyDescent="0.2">
      <c r="B234" s="93" t="s">
        <v>755</v>
      </c>
      <c r="C234" s="96">
        <v>4.3268999999999993</v>
      </c>
      <c r="D234" s="97">
        <v>1.0478762397350192E-2</v>
      </c>
      <c r="E234" s="37"/>
      <c r="F234" s="37"/>
      <c r="G234" s="37"/>
      <c r="H234" s="37"/>
      <c r="I234" s="37"/>
      <c r="J234" s="37"/>
      <c r="K234" s="84">
        <v>1.0228812634919928</v>
      </c>
      <c r="M234" s="224"/>
      <c r="N234" s="146"/>
      <c r="O234" s="142"/>
      <c r="P234" s="110"/>
    </row>
    <row r="235" spans="2:18" ht="15" customHeight="1" x14ac:dyDescent="0.2">
      <c r="B235" s="88" t="s">
        <v>778</v>
      </c>
      <c r="C235" s="96">
        <v>10.5585</v>
      </c>
      <c r="D235" s="97">
        <v>2.5570272659969501E-2</v>
      </c>
      <c r="E235" s="37"/>
      <c r="F235" s="37"/>
      <c r="G235" s="37"/>
      <c r="H235" s="37"/>
      <c r="I235" s="37"/>
      <c r="J235" s="37"/>
      <c r="K235" s="84">
        <v>2.0233089943614511</v>
      </c>
      <c r="M235" s="224"/>
      <c r="N235" s="146"/>
      <c r="O235" s="142"/>
      <c r="P235" s="110"/>
    </row>
    <row r="236" spans="2:18" ht="15" customHeight="1" x14ac:dyDescent="0.2">
      <c r="B236" s="94" t="s">
        <v>753</v>
      </c>
      <c r="C236" s="96">
        <v>156.81479999999999</v>
      </c>
      <c r="D236" s="97">
        <v>0.37976958783147086</v>
      </c>
      <c r="E236" s="37"/>
      <c r="F236" s="37"/>
      <c r="G236" s="37"/>
      <c r="H236" s="37"/>
      <c r="I236" s="37"/>
      <c r="J236" s="37"/>
      <c r="K236" s="84">
        <v>37.486009760130919</v>
      </c>
      <c r="M236" s="224"/>
      <c r="N236" s="146"/>
      <c r="O236" s="142"/>
      <c r="P236" s="110"/>
    </row>
    <row r="237" spans="2:18" ht="15" customHeight="1" x14ac:dyDescent="0.2">
      <c r="B237" s="51" t="s">
        <v>740</v>
      </c>
      <c r="C237" s="96">
        <v>390.28419999999994</v>
      </c>
      <c r="D237" s="97">
        <v>0.9451790887794731</v>
      </c>
      <c r="E237" s="37"/>
      <c r="F237" s="37"/>
      <c r="G237" s="37"/>
      <c r="H237" s="37"/>
      <c r="I237" s="37"/>
      <c r="J237" s="37"/>
      <c r="K237" s="84">
        <v>93.916501141650045</v>
      </c>
      <c r="M237" s="224"/>
      <c r="N237" s="146"/>
    </row>
    <row r="238" spans="2:18" ht="15" customHeight="1" x14ac:dyDescent="0.2">
      <c r="B238" s="90" t="s">
        <v>207</v>
      </c>
      <c r="C238" s="96"/>
      <c r="D238" s="97"/>
      <c r="E238" s="37"/>
      <c r="F238" s="37"/>
      <c r="G238" s="37"/>
      <c r="H238" s="37"/>
      <c r="I238" s="37"/>
      <c r="J238" s="37"/>
      <c r="K238" s="84"/>
      <c r="M238" s="224"/>
      <c r="Q238" s="110"/>
      <c r="R238" s="110"/>
    </row>
    <row r="239" spans="2:18" ht="15" customHeight="1" x14ac:dyDescent="0.2">
      <c r="B239" s="88" t="s">
        <v>917</v>
      </c>
      <c r="C239" s="96">
        <v>6.3861999999999997</v>
      </c>
      <c r="D239" s="97">
        <v>9.9240567701672236E-2</v>
      </c>
      <c r="E239" s="37"/>
      <c r="F239" s="37"/>
      <c r="G239" s="37"/>
      <c r="H239" s="37"/>
      <c r="I239" s="37"/>
      <c r="J239" s="37"/>
      <c r="K239" s="84">
        <v>10.335219999904439</v>
      </c>
      <c r="M239" s="224"/>
      <c r="N239" s="146"/>
      <c r="O239" s="142"/>
      <c r="P239" s="110"/>
    </row>
    <row r="240" spans="2:18" ht="15" customHeight="1" x14ac:dyDescent="0.2">
      <c r="B240" s="88" t="s">
        <v>1069</v>
      </c>
      <c r="C240" s="96">
        <v>4.4081000000000001</v>
      </c>
      <c r="D240" s="97">
        <v>6.8501197345172626E-2</v>
      </c>
      <c r="E240" s="37"/>
      <c r="F240" s="37"/>
      <c r="G240" s="37"/>
      <c r="H240" s="37"/>
      <c r="I240" s="37"/>
      <c r="J240" s="37"/>
      <c r="K240" s="84">
        <v>7.4296543777619322</v>
      </c>
      <c r="M240" s="224"/>
      <c r="N240" s="146"/>
      <c r="O240" s="142"/>
      <c r="P240" s="110"/>
    </row>
    <row r="241" spans="2:18" ht="15" customHeight="1" x14ac:dyDescent="0.2">
      <c r="B241" s="88" t="s">
        <v>1132</v>
      </c>
      <c r="C241" s="96">
        <v>33.795400000000001</v>
      </c>
      <c r="D241" s="97">
        <v>0.52517532831810687</v>
      </c>
      <c r="E241" s="37"/>
      <c r="F241" s="37"/>
      <c r="G241" s="37"/>
      <c r="H241" s="37"/>
      <c r="I241" s="37"/>
      <c r="J241" s="37"/>
      <c r="K241" s="84">
        <v>50.299847435020069</v>
      </c>
      <c r="M241" s="224"/>
      <c r="N241" s="146"/>
      <c r="O241" s="142"/>
      <c r="P241" s="110"/>
    </row>
    <row r="242" spans="2:18" ht="15" customHeight="1" x14ac:dyDescent="0.2">
      <c r="B242" s="51" t="s">
        <v>740</v>
      </c>
      <c r="C242" s="96">
        <v>44.589700000000001</v>
      </c>
      <c r="D242" s="97">
        <v>0.69291709336495166</v>
      </c>
      <c r="E242" s="37"/>
      <c r="F242" s="37"/>
      <c r="G242" s="37"/>
      <c r="H242" s="37"/>
      <c r="I242" s="37"/>
      <c r="J242" s="37"/>
      <c r="K242" s="84">
        <v>68.064721812686443</v>
      </c>
      <c r="M242" s="224"/>
      <c r="N242" s="146"/>
    </row>
    <row r="243" spans="2:18" ht="15" customHeight="1" x14ac:dyDescent="0.2">
      <c r="B243" s="90" t="s">
        <v>208</v>
      </c>
      <c r="C243" s="96"/>
      <c r="D243" s="97"/>
      <c r="E243" s="37"/>
      <c r="F243" s="37"/>
      <c r="G243" s="37"/>
      <c r="H243" s="37"/>
      <c r="I243" s="37"/>
      <c r="J243" s="37"/>
      <c r="K243" s="84"/>
      <c r="M243" s="224"/>
      <c r="Q243" s="110"/>
      <c r="R243" s="110"/>
    </row>
    <row r="244" spans="2:18" ht="15" customHeight="1" x14ac:dyDescent="0.2">
      <c r="B244" s="88" t="s">
        <v>906</v>
      </c>
      <c r="C244" s="96">
        <v>24.552199999999999</v>
      </c>
      <c r="D244" s="97">
        <v>4.6499639020894358E-2</v>
      </c>
      <c r="E244" s="37"/>
      <c r="F244" s="37"/>
      <c r="G244" s="37"/>
      <c r="H244" s="37"/>
      <c r="I244" s="37"/>
      <c r="J244" s="37"/>
      <c r="K244" s="84">
        <v>4.7215589473977326</v>
      </c>
      <c r="M244" s="224"/>
      <c r="N244" s="146"/>
      <c r="O244" s="142"/>
      <c r="P244" s="110"/>
    </row>
    <row r="245" spans="2:18" ht="15" customHeight="1" x14ac:dyDescent="0.2">
      <c r="B245" s="88" t="s">
        <v>920</v>
      </c>
      <c r="C245" s="96">
        <v>6.3082000000000003</v>
      </c>
      <c r="D245" s="97">
        <v>1.1947158416419131E-2</v>
      </c>
      <c r="E245" s="37"/>
      <c r="F245" s="37"/>
      <c r="G245" s="37"/>
      <c r="H245" s="37"/>
      <c r="I245" s="37"/>
      <c r="J245" s="37"/>
      <c r="K245" s="84">
        <v>1.2965578211453939</v>
      </c>
      <c r="M245" s="224"/>
      <c r="N245" s="146"/>
      <c r="O245" s="142"/>
      <c r="P245" s="110"/>
    </row>
    <row r="246" spans="2:18" ht="15" customHeight="1" x14ac:dyDescent="0.2">
      <c r="B246" s="88" t="s">
        <v>921</v>
      </c>
      <c r="C246" s="96">
        <v>3.3919999999999999</v>
      </c>
      <c r="D246" s="97">
        <v>6.4241402220116183E-3</v>
      </c>
      <c r="E246" s="37"/>
      <c r="F246" s="37"/>
      <c r="G246" s="37"/>
      <c r="H246" s="37"/>
      <c r="I246" s="37"/>
      <c r="J246" s="37"/>
      <c r="K246" s="84">
        <v>0.73917996329548663</v>
      </c>
      <c r="M246" s="224"/>
      <c r="N246" s="146"/>
      <c r="O246" s="142"/>
      <c r="P246" s="110"/>
    </row>
    <row r="247" spans="2:18" ht="15" customHeight="1" x14ac:dyDescent="0.2">
      <c r="B247" s="88" t="s">
        <v>842</v>
      </c>
      <c r="C247" s="96">
        <v>273.04050000000001</v>
      </c>
      <c r="D247" s="97">
        <v>0.51711393227835012</v>
      </c>
      <c r="E247" s="37"/>
      <c r="F247" s="37"/>
      <c r="G247" s="37"/>
      <c r="H247" s="37"/>
      <c r="I247" s="37"/>
      <c r="J247" s="37"/>
      <c r="K247" s="84">
        <v>51.775731987293597</v>
      </c>
      <c r="M247" s="224"/>
      <c r="N247" s="146"/>
      <c r="O247" s="142"/>
      <c r="P247" s="110"/>
    </row>
    <row r="248" spans="2:18" ht="15" customHeight="1" x14ac:dyDescent="0.2">
      <c r="B248" s="88" t="s">
        <v>996</v>
      </c>
      <c r="C248" s="96">
        <v>14.184700000000001</v>
      </c>
      <c r="D248" s="97">
        <v>2.6864534730886857E-2</v>
      </c>
      <c r="E248" s="37"/>
      <c r="F248" s="37"/>
      <c r="G248" s="37"/>
      <c r="H248" s="37"/>
      <c r="I248" s="37"/>
      <c r="J248" s="37"/>
      <c r="K248" s="84">
        <v>2.8711806800646529</v>
      </c>
      <c r="M248" s="224"/>
      <c r="N248" s="146"/>
      <c r="O248" s="142"/>
      <c r="P248" s="110"/>
    </row>
    <row r="249" spans="2:18" ht="15" customHeight="1" x14ac:dyDescent="0.2">
      <c r="B249" s="88" t="s">
        <v>1011</v>
      </c>
      <c r="C249" s="96">
        <v>63.632599999999996</v>
      </c>
      <c r="D249" s="97">
        <v>0.12051437060471006</v>
      </c>
      <c r="E249" s="37"/>
      <c r="F249" s="37"/>
      <c r="G249" s="37"/>
      <c r="H249" s="37"/>
      <c r="I249" s="37"/>
      <c r="J249" s="37"/>
      <c r="K249" s="84">
        <v>11.162602230501593</v>
      </c>
      <c r="M249" s="224"/>
      <c r="N249" s="146"/>
      <c r="O249" s="142"/>
      <c r="P249" s="110"/>
    </row>
    <row r="250" spans="2:18" ht="15" customHeight="1" x14ac:dyDescent="0.2">
      <c r="B250" s="88" t="s">
        <v>1037</v>
      </c>
      <c r="C250" s="96">
        <v>6.6016000000000004</v>
      </c>
      <c r="D250" s="97">
        <v>1.2502831394349028E-2</v>
      </c>
      <c r="E250" s="37"/>
      <c r="F250" s="37"/>
      <c r="G250" s="37"/>
      <c r="H250" s="37"/>
      <c r="I250" s="37"/>
      <c r="J250" s="37"/>
      <c r="K250" s="84">
        <v>1.3042954155290922</v>
      </c>
      <c r="M250" s="224"/>
      <c r="N250" s="146"/>
      <c r="O250" s="142"/>
      <c r="P250" s="110"/>
    </row>
    <row r="251" spans="2:18" ht="15" customHeight="1" x14ac:dyDescent="0.2">
      <c r="B251" s="88" t="s">
        <v>1049</v>
      </c>
      <c r="C251" s="96">
        <v>17.897099999999998</v>
      </c>
      <c r="D251" s="97">
        <v>3.3895483480944615E-2</v>
      </c>
      <c r="E251" s="37"/>
      <c r="F251" s="37"/>
      <c r="G251" s="37"/>
      <c r="H251" s="37"/>
      <c r="I251" s="37"/>
      <c r="J251" s="37"/>
      <c r="K251" s="84">
        <v>3.2713402080239034</v>
      </c>
      <c r="M251" s="224"/>
      <c r="N251" s="146"/>
      <c r="O251" s="142"/>
      <c r="P251" s="110"/>
    </row>
    <row r="252" spans="2:18" ht="15" customHeight="1" x14ac:dyDescent="0.2">
      <c r="B252" s="88" t="s">
        <v>1062</v>
      </c>
      <c r="C252" s="96">
        <v>23.270700000000001</v>
      </c>
      <c r="D252" s="97">
        <v>4.4072594299636142E-2</v>
      </c>
      <c r="E252" s="37"/>
      <c r="F252" s="37"/>
      <c r="G252" s="37"/>
      <c r="H252" s="37"/>
      <c r="I252" s="37"/>
      <c r="J252" s="37"/>
      <c r="K252" s="84">
        <v>4.729397350046419</v>
      </c>
      <c r="M252" s="224"/>
      <c r="N252" s="146"/>
      <c r="O252" s="142"/>
      <c r="P252" s="110"/>
    </row>
    <row r="253" spans="2:18" ht="15" customHeight="1" x14ac:dyDescent="0.2">
      <c r="B253" s="88" t="s">
        <v>1088</v>
      </c>
      <c r="C253" s="96">
        <v>6.7101999999999995</v>
      </c>
      <c r="D253" s="97">
        <v>1.2708509940372158E-2</v>
      </c>
      <c r="E253" s="37"/>
      <c r="F253" s="37"/>
      <c r="G253" s="37"/>
      <c r="H253" s="37"/>
      <c r="I253" s="37"/>
      <c r="J253" s="37"/>
      <c r="K253" s="84">
        <v>0.91659130875494932</v>
      </c>
      <c r="M253" s="224"/>
      <c r="N253" s="146"/>
      <c r="O253" s="142"/>
      <c r="P253" s="110"/>
    </row>
    <row r="254" spans="2:18" ht="15" customHeight="1" x14ac:dyDescent="0.2">
      <c r="B254" s="88" t="s">
        <v>1095</v>
      </c>
      <c r="C254" s="96">
        <v>5.2839999999999998</v>
      </c>
      <c r="D254" s="97">
        <v>1.0007416548676118E-2</v>
      </c>
      <c r="E254" s="37"/>
      <c r="F254" s="37"/>
      <c r="G254" s="37"/>
      <c r="H254" s="37"/>
      <c r="I254" s="37"/>
      <c r="J254" s="37"/>
      <c r="K254" s="84">
        <v>1.0370885479862013</v>
      </c>
      <c r="M254" s="224"/>
      <c r="N254" s="146"/>
      <c r="O254" s="142"/>
      <c r="P254" s="110"/>
    </row>
    <row r="255" spans="2:18" ht="15" customHeight="1" x14ac:dyDescent="0.2">
      <c r="B255" s="88" t="s">
        <v>1101</v>
      </c>
      <c r="C255" s="96">
        <v>6.2321999999999997</v>
      </c>
      <c r="D255" s="97">
        <v>1.180322131238821E-2</v>
      </c>
      <c r="E255" s="37"/>
      <c r="F255" s="37"/>
      <c r="G255" s="37"/>
      <c r="H255" s="37"/>
      <c r="I255" s="37"/>
      <c r="J255" s="37"/>
      <c r="K255" s="84">
        <v>1.2379680575347267</v>
      </c>
      <c r="M255" s="224"/>
      <c r="N255" s="146"/>
      <c r="O255" s="142"/>
      <c r="P255" s="110"/>
    </row>
    <row r="256" spans="2:18" ht="15" customHeight="1" x14ac:dyDescent="0.2">
      <c r="B256" s="88" t="s">
        <v>1108</v>
      </c>
      <c r="C256" s="96">
        <v>6.9663999999999993</v>
      </c>
      <c r="D256" s="97">
        <v>1.3193729493697445E-2</v>
      </c>
      <c r="E256" s="37"/>
      <c r="F256" s="37"/>
      <c r="G256" s="37"/>
      <c r="H256" s="37"/>
      <c r="I256" s="37"/>
      <c r="J256" s="37"/>
      <c r="K256" s="84">
        <v>1.459486379201669</v>
      </c>
      <c r="M256" s="224"/>
      <c r="N256" s="146"/>
      <c r="O256" s="142"/>
      <c r="P256" s="110"/>
    </row>
    <row r="257" spans="2:18" ht="15" customHeight="1" x14ac:dyDescent="0.2">
      <c r="B257" s="88" t="s">
        <v>1152</v>
      </c>
      <c r="C257" s="96">
        <v>8.366200000000001</v>
      </c>
      <c r="D257" s="97">
        <v>1.5844823680835382E-2</v>
      </c>
      <c r="E257" s="37"/>
      <c r="F257" s="37"/>
      <c r="G257" s="37"/>
      <c r="H257" s="37"/>
      <c r="I257" s="37"/>
      <c r="J257" s="37"/>
      <c r="K257" s="84">
        <v>1.7471035601290053</v>
      </c>
      <c r="M257" s="224"/>
      <c r="N257" s="146"/>
      <c r="O257" s="142"/>
      <c r="P257" s="110"/>
    </row>
    <row r="258" spans="2:18" ht="15" customHeight="1" x14ac:dyDescent="0.2">
      <c r="B258" s="88" t="s">
        <v>791</v>
      </c>
      <c r="C258" s="96">
        <v>0.96229999999999993</v>
      </c>
      <c r="D258" s="97">
        <v>1.8225088843283551E-3</v>
      </c>
      <c r="E258" s="37"/>
      <c r="F258" s="37"/>
      <c r="G258" s="37"/>
      <c r="H258" s="37"/>
      <c r="I258" s="37"/>
      <c r="J258" s="37"/>
      <c r="K258" s="84">
        <v>0.18603829275871611</v>
      </c>
      <c r="M258" s="224"/>
      <c r="N258" s="146"/>
      <c r="O258" s="142"/>
      <c r="P258" s="110"/>
    </row>
    <row r="259" spans="2:18" ht="15" customHeight="1" x14ac:dyDescent="0.2">
      <c r="B259" s="51" t="s">
        <v>740</v>
      </c>
      <c r="C259" s="96">
        <v>467.40090000000009</v>
      </c>
      <c r="D259" s="97">
        <v>0.88521489430849976</v>
      </c>
      <c r="E259" s="37"/>
      <c r="F259" s="37"/>
      <c r="G259" s="37"/>
      <c r="H259" s="37"/>
      <c r="I259" s="37"/>
      <c r="J259" s="37"/>
      <c r="K259" s="84">
        <v>88.456120749663143</v>
      </c>
      <c r="M259" s="224"/>
      <c r="N259" s="146"/>
    </row>
    <row r="260" spans="2:18" ht="15" customHeight="1" x14ac:dyDescent="0.2">
      <c r="B260" s="90" t="s">
        <v>209</v>
      </c>
      <c r="C260" s="96"/>
      <c r="D260" s="97"/>
      <c r="E260" s="37"/>
      <c r="F260" s="37"/>
      <c r="G260" s="37"/>
      <c r="H260" s="37"/>
      <c r="I260" s="37"/>
      <c r="J260" s="37"/>
      <c r="K260" s="84"/>
      <c r="M260" s="224"/>
      <c r="Q260" s="110"/>
      <c r="R260" s="110"/>
    </row>
    <row r="261" spans="2:18" ht="15" customHeight="1" x14ac:dyDescent="0.2">
      <c r="B261" s="88" t="s">
        <v>801</v>
      </c>
      <c r="C261" s="96">
        <v>12.1342</v>
      </c>
      <c r="D261" s="97">
        <v>3.2944981376102279E-2</v>
      </c>
      <c r="E261" s="37"/>
      <c r="F261" s="37"/>
      <c r="G261" s="37"/>
      <c r="H261" s="37"/>
      <c r="I261" s="37"/>
      <c r="J261" s="37"/>
      <c r="K261" s="84">
        <v>3.2122941103342089</v>
      </c>
      <c r="M261" s="224"/>
      <c r="N261" s="146"/>
      <c r="O261" s="142"/>
      <c r="P261" s="110"/>
    </row>
    <row r="262" spans="2:18" ht="15" customHeight="1" x14ac:dyDescent="0.2">
      <c r="B262" s="88" t="s">
        <v>1082</v>
      </c>
      <c r="C262" s="96">
        <v>5.5747999999999998</v>
      </c>
      <c r="D262" s="97">
        <v>1.5135870694029682E-2</v>
      </c>
      <c r="E262" s="37"/>
      <c r="F262" s="37"/>
      <c r="G262" s="37"/>
      <c r="H262" s="37"/>
      <c r="I262" s="37"/>
      <c r="J262" s="37"/>
      <c r="K262" s="84">
        <v>1.4698442885023144</v>
      </c>
      <c r="M262" s="224"/>
      <c r="N262" s="146"/>
      <c r="O262" s="142"/>
      <c r="P262" s="110"/>
    </row>
    <row r="263" spans="2:18" ht="15" customHeight="1" x14ac:dyDescent="0.2">
      <c r="B263" s="88" t="s">
        <v>767</v>
      </c>
      <c r="C263" s="96">
        <v>2.1320000000000001</v>
      </c>
      <c r="D263" s="97">
        <v>5.7884904067717746E-3</v>
      </c>
      <c r="E263" s="37"/>
      <c r="F263" s="37"/>
      <c r="G263" s="37"/>
      <c r="H263" s="37"/>
      <c r="I263" s="37"/>
      <c r="J263" s="37"/>
      <c r="K263" s="84">
        <v>0.57672737458315071</v>
      </c>
      <c r="M263" s="224"/>
      <c r="N263" s="146"/>
      <c r="O263" s="142"/>
      <c r="P263" s="110"/>
    </row>
    <row r="264" spans="2:18" ht="15" customHeight="1" x14ac:dyDescent="0.2">
      <c r="B264" s="88" t="s">
        <v>802</v>
      </c>
      <c r="C264" s="96">
        <v>1.1827000000000001</v>
      </c>
      <c r="D264" s="97">
        <v>3.2110917467584321E-3</v>
      </c>
      <c r="E264" s="37"/>
      <c r="F264" s="37"/>
      <c r="G264" s="37"/>
      <c r="H264" s="37"/>
      <c r="I264" s="37"/>
      <c r="J264" s="37"/>
      <c r="K264" s="84">
        <v>0.29795547243707465</v>
      </c>
      <c r="M264" s="224"/>
      <c r="N264" s="146"/>
      <c r="O264" s="142"/>
      <c r="P264" s="110"/>
    </row>
    <row r="265" spans="2:18" ht="15" customHeight="1" x14ac:dyDescent="0.2">
      <c r="B265" s="88" t="s">
        <v>803</v>
      </c>
      <c r="C265" s="96">
        <v>0.41410000000000002</v>
      </c>
      <c r="D265" s="97">
        <v>1.12430294439221E-3</v>
      </c>
      <c r="E265" s="37"/>
      <c r="F265" s="37"/>
      <c r="G265" s="37"/>
      <c r="H265" s="37"/>
      <c r="I265" s="37"/>
      <c r="J265" s="37"/>
      <c r="K265" s="84">
        <v>0.10489950367389836</v>
      </c>
      <c r="M265" s="224"/>
      <c r="N265" s="146"/>
      <c r="O265" s="142"/>
      <c r="P265" s="110"/>
    </row>
    <row r="266" spans="2:18" ht="15" customHeight="1" x14ac:dyDescent="0.2">
      <c r="B266" s="88" t="s">
        <v>804</v>
      </c>
      <c r="C266" s="96">
        <v>268.84559999999999</v>
      </c>
      <c r="D266" s="97">
        <v>0.72992972631463482</v>
      </c>
      <c r="E266" s="37"/>
      <c r="F266" s="37"/>
      <c r="G266" s="37"/>
      <c r="H266" s="37"/>
      <c r="I266" s="37"/>
      <c r="J266" s="37"/>
      <c r="K266" s="84">
        <v>72.172407088369468</v>
      </c>
      <c r="M266" s="224"/>
      <c r="N266" s="146"/>
      <c r="O266" s="142"/>
      <c r="P266" s="110"/>
    </row>
    <row r="267" spans="2:18" ht="15" customHeight="1" x14ac:dyDescent="0.2">
      <c r="B267" s="88" t="s">
        <v>1146</v>
      </c>
      <c r="C267" s="96">
        <v>13.2479</v>
      </c>
      <c r="D267" s="97">
        <v>3.5968734549658432E-2</v>
      </c>
      <c r="E267" s="37"/>
      <c r="F267" s="37"/>
      <c r="G267" s="37"/>
      <c r="H267" s="37"/>
      <c r="I267" s="37"/>
      <c r="J267" s="37"/>
      <c r="K267" s="84">
        <v>3.3840263978811227</v>
      </c>
      <c r="M267" s="224"/>
      <c r="N267" s="146"/>
      <c r="O267" s="142"/>
      <c r="P267" s="110"/>
    </row>
    <row r="268" spans="2:18" ht="15" customHeight="1" x14ac:dyDescent="0.2">
      <c r="B268" s="88" t="s">
        <v>1180</v>
      </c>
      <c r="C268" s="96">
        <v>10.703299999999999</v>
      </c>
      <c r="D268" s="97">
        <v>2.9060013776172757E-2</v>
      </c>
      <c r="E268" s="37"/>
      <c r="F268" s="37"/>
      <c r="G268" s="37"/>
      <c r="H268" s="37"/>
      <c r="I268" s="37"/>
      <c r="J268" s="37"/>
      <c r="K268" s="84">
        <v>2.7872575503639951</v>
      </c>
      <c r="M268" s="224"/>
      <c r="N268" s="146"/>
      <c r="O268" s="142"/>
      <c r="P268" s="110"/>
    </row>
    <row r="269" spans="2:18" ht="15" customHeight="1" x14ac:dyDescent="0.2">
      <c r="B269" s="51" t="s">
        <v>740</v>
      </c>
      <c r="C269" s="96">
        <v>314.2346</v>
      </c>
      <c r="D269" s="97">
        <v>0.85316321180852051</v>
      </c>
      <c r="E269" s="37"/>
      <c r="F269" s="37"/>
      <c r="G269" s="37"/>
      <c r="H269" s="37"/>
      <c r="I269" s="37"/>
      <c r="J269" s="37"/>
      <c r="K269" s="84">
        <v>84.005411786145231</v>
      </c>
      <c r="M269" s="224"/>
      <c r="N269" s="146"/>
    </row>
    <row r="270" spans="2:18" ht="15" customHeight="1" x14ac:dyDescent="0.2">
      <c r="B270" s="90" t="s">
        <v>210</v>
      </c>
      <c r="C270" s="96"/>
      <c r="D270" s="97"/>
      <c r="E270" s="37"/>
      <c r="F270" s="37"/>
      <c r="G270" s="37"/>
      <c r="H270" s="37"/>
      <c r="I270" s="37"/>
      <c r="J270" s="37"/>
      <c r="K270" s="84"/>
      <c r="M270" s="224"/>
      <c r="Q270" s="110"/>
      <c r="R270" s="110"/>
    </row>
    <row r="271" spans="2:18" ht="15" customHeight="1" x14ac:dyDescent="0.2">
      <c r="B271" s="88" t="s">
        <v>786</v>
      </c>
      <c r="C271" s="96">
        <v>4.3866000000000005</v>
      </c>
      <c r="D271" s="97">
        <v>1.3805227519062204E-2</v>
      </c>
      <c r="E271" s="37"/>
      <c r="F271" s="37"/>
      <c r="G271" s="37"/>
      <c r="H271" s="37"/>
      <c r="I271" s="37"/>
      <c r="J271" s="37"/>
      <c r="K271" s="84">
        <v>1.2692680099026348</v>
      </c>
      <c r="M271" s="224"/>
      <c r="N271" s="146"/>
      <c r="O271" s="142"/>
      <c r="P271" s="110"/>
    </row>
    <row r="272" spans="2:18" ht="15" customHeight="1" x14ac:dyDescent="0.2">
      <c r="B272" s="88" t="s">
        <v>963</v>
      </c>
      <c r="C272" s="96">
        <v>9.5811000000000011</v>
      </c>
      <c r="D272" s="97">
        <v>3.0153026349082863E-2</v>
      </c>
      <c r="E272" s="37"/>
      <c r="F272" s="37"/>
      <c r="G272" s="37"/>
      <c r="H272" s="37"/>
      <c r="I272" s="37"/>
      <c r="J272" s="37"/>
      <c r="K272" s="84">
        <v>2.7230948737737251</v>
      </c>
      <c r="M272" s="224"/>
      <c r="N272" s="146"/>
      <c r="O272" s="142"/>
      <c r="P272" s="110"/>
    </row>
    <row r="273" spans="2:18" ht="15" customHeight="1" x14ac:dyDescent="0.2">
      <c r="B273" s="88" t="s">
        <v>805</v>
      </c>
      <c r="C273" s="96">
        <v>0.59739999999999993</v>
      </c>
      <c r="D273" s="97">
        <v>1.8800991473778687E-3</v>
      </c>
      <c r="E273" s="37"/>
      <c r="F273" s="37"/>
      <c r="G273" s="37"/>
      <c r="H273" s="37"/>
      <c r="I273" s="37"/>
      <c r="J273" s="37"/>
      <c r="K273" s="84">
        <v>0.18671809301055373</v>
      </c>
      <c r="M273" s="224"/>
      <c r="N273" s="146"/>
      <c r="O273" s="142"/>
      <c r="P273" s="110"/>
    </row>
    <row r="274" spans="2:18" ht="15" customHeight="1" x14ac:dyDescent="0.2">
      <c r="B274" s="88" t="s">
        <v>1043</v>
      </c>
      <c r="C274" s="96">
        <v>7.4748000000000001</v>
      </c>
      <c r="D274" s="97">
        <v>2.3524213436257272E-2</v>
      </c>
      <c r="E274" s="37"/>
      <c r="F274" s="37"/>
      <c r="G274" s="37"/>
      <c r="H274" s="37"/>
      <c r="I274" s="37"/>
      <c r="J274" s="37"/>
      <c r="K274" s="84">
        <v>2.3529711567376546</v>
      </c>
      <c r="M274" s="224"/>
      <c r="N274" s="146"/>
      <c r="O274" s="142"/>
      <c r="P274" s="110"/>
    </row>
    <row r="275" spans="2:18" ht="15" customHeight="1" x14ac:dyDescent="0.2">
      <c r="B275" s="88" t="s">
        <v>1047</v>
      </c>
      <c r="C275" s="96">
        <v>7.7024999999999997</v>
      </c>
      <c r="D275" s="97">
        <v>2.4240816341945155E-2</v>
      </c>
      <c r="E275" s="37"/>
      <c r="F275" s="37"/>
      <c r="G275" s="37"/>
      <c r="H275" s="37"/>
      <c r="I275" s="37"/>
      <c r="J275" s="37"/>
      <c r="K275" s="84">
        <v>2.2837738549031323</v>
      </c>
      <c r="M275" s="224"/>
      <c r="N275" s="146"/>
      <c r="O275" s="142"/>
      <c r="P275" s="110"/>
    </row>
    <row r="276" spans="2:18" ht="15" customHeight="1" x14ac:dyDescent="0.2">
      <c r="B276" s="88" t="s">
        <v>792</v>
      </c>
      <c r="C276" s="96">
        <v>74.155600000000007</v>
      </c>
      <c r="D276" s="97">
        <v>0.23337777089604003</v>
      </c>
      <c r="E276" s="37"/>
      <c r="F276" s="37"/>
      <c r="G276" s="37"/>
      <c r="H276" s="37"/>
      <c r="I276" s="37"/>
      <c r="J276" s="37"/>
      <c r="K276" s="84">
        <v>22.858885771662781</v>
      </c>
      <c r="M276" s="224"/>
      <c r="N276" s="146"/>
      <c r="O276" s="142"/>
      <c r="P276" s="110"/>
    </row>
    <row r="277" spans="2:18" ht="15" customHeight="1" x14ac:dyDescent="0.2">
      <c r="B277" s="88" t="s">
        <v>1178</v>
      </c>
      <c r="C277" s="96">
        <v>20.576799999999999</v>
      </c>
      <c r="D277" s="97">
        <v>6.4757991522874009E-2</v>
      </c>
      <c r="E277" s="37"/>
      <c r="F277" s="37"/>
      <c r="G277" s="37"/>
      <c r="H277" s="37"/>
      <c r="I277" s="37"/>
      <c r="J277" s="37"/>
      <c r="K277" s="84">
        <v>6.0994682207859778</v>
      </c>
      <c r="M277" s="224"/>
      <c r="N277" s="146"/>
      <c r="O277" s="142"/>
      <c r="P277" s="110"/>
    </row>
    <row r="278" spans="2:18" ht="15" customHeight="1" x14ac:dyDescent="0.2">
      <c r="B278" s="88" t="s">
        <v>793</v>
      </c>
      <c r="C278" s="96">
        <v>5.5830000000000002</v>
      </c>
      <c r="D278" s="97">
        <v>1.7570461231688386E-2</v>
      </c>
      <c r="E278" s="37"/>
      <c r="F278" s="37"/>
      <c r="G278" s="37"/>
      <c r="H278" s="37"/>
      <c r="I278" s="37"/>
      <c r="J278" s="37"/>
      <c r="K278" s="84">
        <v>1.8234458237284878</v>
      </c>
      <c r="M278" s="224"/>
      <c r="N278" s="146"/>
      <c r="O278" s="142"/>
      <c r="P278" s="110"/>
    </row>
    <row r="279" spans="2:18" ht="15" customHeight="1" x14ac:dyDescent="0.2">
      <c r="B279" s="88" t="s">
        <v>787</v>
      </c>
      <c r="C279" s="96">
        <v>143.63900000000001</v>
      </c>
      <c r="D279" s="97">
        <v>0.45205149218314317</v>
      </c>
      <c r="E279" s="37"/>
      <c r="F279" s="37"/>
      <c r="G279" s="37"/>
      <c r="H279" s="37"/>
      <c r="I279" s="37"/>
      <c r="J279" s="37"/>
      <c r="K279" s="84">
        <v>44.78972990198001</v>
      </c>
      <c r="M279" s="224"/>
      <c r="N279" s="146"/>
      <c r="O279" s="142"/>
      <c r="P279" s="110"/>
    </row>
    <row r="280" spans="2:18" ht="15" customHeight="1" x14ac:dyDescent="0.2">
      <c r="B280" s="51" t="s">
        <v>740</v>
      </c>
      <c r="C280" s="96">
        <v>273.69680000000005</v>
      </c>
      <c r="D280" s="97">
        <v>0.86136109862747101</v>
      </c>
      <c r="E280" s="37"/>
      <c r="F280" s="37"/>
      <c r="G280" s="37"/>
      <c r="H280" s="37"/>
      <c r="I280" s="37"/>
      <c r="J280" s="37"/>
      <c r="K280" s="84">
        <v>84.387355706484968</v>
      </c>
      <c r="M280" s="224"/>
      <c r="N280" s="146"/>
    </row>
    <row r="281" spans="2:18" ht="15" customHeight="1" x14ac:dyDescent="0.2">
      <c r="B281" s="90" t="s">
        <v>211</v>
      </c>
      <c r="C281" s="96"/>
      <c r="D281" s="97"/>
      <c r="E281" s="37"/>
      <c r="F281" s="37"/>
      <c r="G281" s="37"/>
      <c r="H281" s="37"/>
      <c r="I281" s="37"/>
      <c r="J281" s="37"/>
      <c r="K281" s="84"/>
      <c r="M281" s="224"/>
      <c r="Q281" s="110"/>
      <c r="R281" s="110"/>
    </row>
    <row r="282" spans="2:18" ht="15" customHeight="1" x14ac:dyDescent="0.2">
      <c r="B282" s="88" t="s">
        <v>1227</v>
      </c>
      <c r="C282" s="96">
        <v>17.692599999999999</v>
      </c>
      <c r="D282" s="97">
        <v>0.15505257779752529</v>
      </c>
      <c r="E282" s="37"/>
      <c r="F282" s="37"/>
      <c r="G282" s="37"/>
      <c r="H282" s="37"/>
      <c r="I282" s="37"/>
      <c r="J282" s="37"/>
      <c r="K282" s="84">
        <v>15.411756765377833</v>
      </c>
      <c r="M282" s="224"/>
      <c r="N282" s="146"/>
      <c r="O282" s="142"/>
      <c r="P282" s="110"/>
    </row>
    <row r="283" spans="2:18" ht="15" customHeight="1" x14ac:dyDescent="0.2">
      <c r="B283" s="88" t="s">
        <v>1024</v>
      </c>
      <c r="C283" s="96">
        <v>6.3216999999999999</v>
      </c>
      <c r="D283" s="97">
        <v>5.5401460557669063E-2</v>
      </c>
      <c r="E283" s="37"/>
      <c r="F283" s="37"/>
      <c r="G283" s="37"/>
      <c r="H283" s="37"/>
      <c r="I283" s="37"/>
      <c r="J283" s="37"/>
      <c r="K283" s="84">
        <v>5.241467751136538</v>
      </c>
      <c r="M283" s="224"/>
      <c r="N283" s="146"/>
      <c r="O283" s="142"/>
      <c r="P283" s="110"/>
    </row>
    <row r="284" spans="2:18" ht="15" customHeight="1" x14ac:dyDescent="0.2">
      <c r="B284" s="88" t="s">
        <v>1038</v>
      </c>
      <c r="C284" s="96">
        <v>30.809799999999999</v>
      </c>
      <c r="D284" s="97">
        <v>0.27000773834406444</v>
      </c>
      <c r="E284" s="37"/>
      <c r="F284" s="37"/>
      <c r="G284" s="37"/>
      <c r="H284" s="37"/>
      <c r="I284" s="37"/>
      <c r="J284" s="37"/>
      <c r="K284" s="84">
        <v>26.903889057881436</v>
      </c>
      <c r="M284" s="224"/>
      <c r="N284" s="146"/>
      <c r="O284" s="142"/>
      <c r="P284" s="110"/>
    </row>
    <row r="285" spans="2:18" ht="15" customHeight="1" x14ac:dyDescent="0.2">
      <c r="B285" s="88" t="s">
        <v>766</v>
      </c>
      <c r="C285" s="96">
        <v>7.3464</v>
      </c>
      <c r="D285" s="97">
        <v>6.4381620425021754E-2</v>
      </c>
      <c r="E285" s="37"/>
      <c r="F285" s="37"/>
      <c r="G285" s="37"/>
      <c r="H285" s="37"/>
      <c r="I285" s="37"/>
      <c r="J285" s="37"/>
      <c r="K285" s="84">
        <v>5.8553329271348309</v>
      </c>
      <c r="M285" s="224"/>
      <c r="N285" s="146"/>
      <c r="O285" s="142"/>
      <c r="P285" s="110"/>
    </row>
    <row r="286" spans="2:18" ht="15" customHeight="1" x14ac:dyDescent="0.2">
      <c r="B286" s="51" t="s">
        <v>740</v>
      </c>
      <c r="C286" s="96">
        <v>62.170500000000004</v>
      </c>
      <c r="D286" s="97">
        <v>0.54484339712428065</v>
      </c>
      <c r="E286" s="37"/>
      <c r="F286" s="37"/>
      <c r="G286" s="37"/>
      <c r="H286" s="37"/>
      <c r="I286" s="37"/>
      <c r="J286" s="37"/>
      <c r="K286" s="84">
        <v>53.412446501530638</v>
      </c>
      <c r="M286" s="224"/>
      <c r="N286" s="146"/>
    </row>
    <row r="287" spans="2:18" ht="15" customHeight="1" x14ac:dyDescent="0.2">
      <c r="B287" s="90" t="s">
        <v>212</v>
      </c>
      <c r="C287" s="96"/>
      <c r="D287" s="97"/>
      <c r="E287" s="37"/>
      <c r="F287" s="37"/>
      <c r="G287" s="37"/>
      <c r="H287" s="37"/>
      <c r="I287" s="37"/>
      <c r="J287" s="37"/>
      <c r="K287" s="84"/>
      <c r="M287" s="224"/>
      <c r="Q287" s="110"/>
      <c r="R287" s="110"/>
    </row>
    <row r="288" spans="2:18" ht="15" customHeight="1" x14ac:dyDescent="0.2">
      <c r="B288" s="88" t="s">
        <v>926</v>
      </c>
      <c r="C288" s="96">
        <v>9.7827999999999999</v>
      </c>
      <c r="D288" s="97">
        <v>0.19977128854400653</v>
      </c>
      <c r="E288" s="37"/>
      <c r="F288" s="37"/>
      <c r="G288" s="37"/>
      <c r="H288" s="37"/>
      <c r="I288" s="37"/>
      <c r="J288" s="37"/>
      <c r="K288" s="84">
        <v>21.347600400128545</v>
      </c>
      <c r="M288" s="224"/>
      <c r="N288" s="146"/>
      <c r="O288" s="142"/>
      <c r="P288" s="110"/>
    </row>
    <row r="289" spans="2:18" ht="15" customHeight="1" x14ac:dyDescent="0.2">
      <c r="B289" s="88" t="s">
        <v>1013</v>
      </c>
      <c r="C289" s="96">
        <v>3.5131000000000001</v>
      </c>
      <c r="D289" s="97">
        <v>7.1739840718807443E-2</v>
      </c>
      <c r="E289" s="37"/>
      <c r="F289" s="37"/>
      <c r="G289" s="37"/>
      <c r="H289" s="37"/>
      <c r="I289" s="37"/>
      <c r="J289" s="37"/>
      <c r="K289" s="84">
        <v>7.2008329675507783</v>
      </c>
      <c r="M289" s="224"/>
      <c r="N289" s="146"/>
      <c r="O289" s="142"/>
      <c r="P289" s="110"/>
    </row>
    <row r="290" spans="2:18" ht="15" customHeight="1" x14ac:dyDescent="0.2">
      <c r="B290" s="88" t="s">
        <v>1091</v>
      </c>
      <c r="C290" s="96">
        <v>5.7542</v>
      </c>
      <c r="D290" s="97">
        <v>0.11750459464978559</v>
      </c>
      <c r="E290" s="37"/>
      <c r="F290" s="37"/>
      <c r="G290" s="37"/>
      <c r="H290" s="37"/>
      <c r="I290" s="37"/>
      <c r="J290" s="37"/>
      <c r="K290" s="84">
        <v>10.428935853453583</v>
      </c>
      <c r="M290" s="224"/>
      <c r="N290" s="146"/>
      <c r="O290" s="142"/>
      <c r="P290" s="110"/>
    </row>
    <row r="291" spans="2:18" ht="15" customHeight="1" x14ac:dyDescent="0.2">
      <c r="B291" s="51" t="s">
        <v>740</v>
      </c>
      <c r="C291" s="96">
        <v>19.0501</v>
      </c>
      <c r="D291" s="97">
        <v>0.38901572391259959</v>
      </c>
      <c r="E291" s="37"/>
      <c r="F291" s="37"/>
      <c r="G291" s="37"/>
      <c r="H291" s="37"/>
      <c r="I291" s="37"/>
      <c r="J291" s="37"/>
      <c r="K291" s="84">
        <v>38.977369221132903</v>
      </c>
      <c r="M291" s="224"/>
      <c r="N291" s="146"/>
    </row>
    <row r="292" spans="2:18" ht="15" customHeight="1" x14ac:dyDescent="0.2">
      <c r="B292" s="90" t="s">
        <v>213</v>
      </c>
      <c r="C292" s="96"/>
      <c r="D292" s="97"/>
      <c r="E292" s="37"/>
      <c r="F292" s="37"/>
      <c r="G292" s="37"/>
      <c r="H292" s="37"/>
      <c r="I292" s="37"/>
      <c r="J292" s="37"/>
      <c r="K292" s="84"/>
      <c r="M292" s="224"/>
      <c r="Q292" s="110"/>
      <c r="R292" s="110"/>
    </row>
    <row r="293" spans="2:18" ht="15" customHeight="1" x14ac:dyDescent="0.2">
      <c r="B293" s="88" t="s">
        <v>909</v>
      </c>
      <c r="C293" s="96">
        <v>21.3233</v>
      </c>
      <c r="D293" s="97">
        <v>3.7686938583331796E-2</v>
      </c>
      <c r="E293" s="37"/>
      <c r="F293" s="37"/>
      <c r="G293" s="37"/>
      <c r="H293" s="37"/>
      <c r="I293" s="37"/>
      <c r="J293" s="37"/>
      <c r="K293" s="84">
        <v>3.3513639111910596</v>
      </c>
      <c r="M293" s="224"/>
      <c r="N293" s="146"/>
      <c r="O293" s="142"/>
      <c r="P293" s="110"/>
    </row>
    <row r="294" spans="2:18" ht="15" customHeight="1" x14ac:dyDescent="0.2">
      <c r="B294" s="88" t="s">
        <v>942</v>
      </c>
      <c r="C294" s="96">
        <v>5.6398999999999999</v>
      </c>
      <c r="D294" s="97">
        <v>9.967995803470053E-3</v>
      </c>
      <c r="E294" s="37"/>
      <c r="F294" s="37"/>
      <c r="G294" s="37"/>
      <c r="H294" s="37"/>
      <c r="I294" s="37"/>
      <c r="J294" s="37"/>
      <c r="K294" s="84">
        <v>1.1252643727149976</v>
      </c>
      <c r="M294" s="224"/>
      <c r="N294" s="146"/>
      <c r="O294" s="142"/>
      <c r="P294" s="110"/>
    </row>
    <row r="295" spans="2:18" ht="15" customHeight="1" x14ac:dyDescent="0.2">
      <c r="B295" s="88" t="s">
        <v>806</v>
      </c>
      <c r="C295" s="96">
        <v>169.27950000000001</v>
      </c>
      <c r="D295" s="97">
        <v>0.29918568513865657</v>
      </c>
      <c r="E295" s="37"/>
      <c r="F295" s="37"/>
      <c r="G295" s="37"/>
      <c r="H295" s="37"/>
      <c r="I295" s="37"/>
      <c r="J295" s="37"/>
      <c r="K295" s="84">
        <v>27.222297914697275</v>
      </c>
      <c r="M295" s="224"/>
      <c r="N295" s="146"/>
      <c r="O295" s="142"/>
      <c r="P295" s="110"/>
    </row>
    <row r="296" spans="2:18" ht="15" customHeight="1" x14ac:dyDescent="0.2">
      <c r="B296" s="88" t="s">
        <v>982</v>
      </c>
      <c r="C296" s="96">
        <v>45.526900000000005</v>
      </c>
      <c r="D296" s="97">
        <v>8.0464538049433654E-2</v>
      </c>
      <c r="E296" s="37"/>
      <c r="F296" s="37"/>
      <c r="G296" s="37"/>
      <c r="H296" s="37"/>
      <c r="I296" s="37"/>
      <c r="J296" s="37"/>
      <c r="K296" s="84">
        <v>8.8832526064784556</v>
      </c>
      <c r="M296" s="224"/>
      <c r="N296" s="146"/>
      <c r="O296" s="142"/>
      <c r="P296" s="110"/>
    </row>
    <row r="297" spans="2:18" ht="15" customHeight="1" x14ac:dyDescent="0.2">
      <c r="B297" s="88" t="s">
        <v>994</v>
      </c>
      <c r="C297" s="96">
        <v>17.601700000000001</v>
      </c>
      <c r="D297" s="97">
        <v>3.1109358629397482E-2</v>
      </c>
      <c r="E297" s="37"/>
      <c r="F297" s="37"/>
      <c r="G297" s="37"/>
      <c r="H297" s="37"/>
      <c r="I297" s="37"/>
      <c r="J297" s="37"/>
      <c r="K297" s="84">
        <v>3.5651575950201098</v>
      </c>
      <c r="M297" s="224"/>
      <c r="N297" s="146"/>
      <c r="O297" s="142"/>
      <c r="P297" s="110"/>
    </row>
    <row r="298" spans="2:18" ht="15" customHeight="1" x14ac:dyDescent="0.2">
      <c r="B298" s="88" t="s">
        <v>1008</v>
      </c>
      <c r="C298" s="96">
        <v>4.5523999999999996</v>
      </c>
      <c r="D298" s="97">
        <v>8.0459412570643221E-3</v>
      </c>
      <c r="E298" s="37"/>
      <c r="F298" s="37"/>
      <c r="G298" s="37"/>
      <c r="H298" s="37"/>
      <c r="I298" s="37"/>
      <c r="J298" s="37"/>
      <c r="K298" s="84">
        <v>0.88121629026135095</v>
      </c>
      <c r="M298" s="224"/>
      <c r="N298" s="146"/>
      <c r="O298" s="142"/>
      <c r="P298" s="110"/>
    </row>
    <row r="299" spans="2:18" ht="15" customHeight="1" x14ac:dyDescent="0.2">
      <c r="B299" s="88" t="s">
        <v>1016</v>
      </c>
      <c r="C299" s="96">
        <v>43.010800000000003</v>
      </c>
      <c r="D299" s="97">
        <v>7.6017566606480583E-2</v>
      </c>
      <c r="E299" s="37"/>
      <c r="F299" s="37"/>
      <c r="G299" s="37"/>
      <c r="H299" s="37"/>
      <c r="I299" s="37"/>
      <c r="J299" s="37"/>
      <c r="K299" s="84">
        <v>7.9752749993691907</v>
      </c>
      <c r="M299" s="224"/>
      <c r="N299" s="146"/>
      <c r="O299" s="142"/>
      <c r="P299" s="110"/>
    </row>
    <row r="300" spans="2:18" ht="15" customHeight="1" x14ac:dyDescent="0.2">
      <c r="B300" s="88" t="s">
        <v>1017</v>
      </c>
      <c r="C300" s="96">
        <v>8.5190000000000001</v>
      </c>
      <c r="D300" s="97">
        <v>1.5056535798464757E-2</v>
      </c>
      <c r="E300" s="37"/>
      <c r="F300" s="37"/>
      <c r="G300" s="37"/>
      <c r="H300" s="37"/>
      <c r="I300" s="37"/>
      <c r="J300" s="37"/>
      <c r="K300" s="84">
        <v>1.5051868299593611</v>
      </c>
      <c r="M300" s="224"/>
      <c r="N300" s="146"/>
      <c r="O300" s="142"/>
      <c r="P300" s="110"/>
    </row>
    <row r="301" spans="2:18" ht="15" customHeight="1" x14ac:dyDescent="0.2">
      <c r="B301" s="88" t="s">
        <v>1025</v>
      </c>
      <c r="C301" s="96">
        <v>14.7523</v>
      </c>
      <c r="D301" s="97">
        <v>2.6073310606842544E-2</v>
      </c>
      <c r="E301" s="37"/>
      <c r="F301" s="37"/>
      <c r="G301" s="37"/>
      <c r="H301" s="37"/>
      <c r="I301" s="37"/>
      <c r="J301" s="37"/>
      <c r="K301" s="84">
        <v>2.6357050579193824</v>
      </c>
      <c r="M301" s="224"/>
      <c r="N301" s="146"/>
      <c r="O301" s="142"/>
      <c r="P301" s="110"/>
    </row>
    <row r="302" spans="2:18" ht="15" customHeight="1" x14ac:dyDescent="0.2">
      <c r="B302" s="88" t="s">
        <v>1041</v>
      </c>
      <c r="C302" s="96">
        <v>8.4383999999999997</v>
      </c>
      <c r="D302" s="97">
        <v>1.4914082836220801E-2</v>
      </c>
      <c r="E302" s="37"/>
      <c r="F302" s="37"/>
      <c r="G302" s="37"/>
      <c r="H302" s="37"/>
      <c r="I302" s="37"/>
      <c r="J302" s="37"/>
      <c r="K302" s="84">
        <v>1.6659885520039461</v>
      </c>
      <c r="M302" s="224"/>
      <c r="N302" s="146"/>
      <c r="O302" s="142"/>
      <c r="P302" s="110"/>
    </row>
    <row r="303" spans="2:18" ht="15" customHeight="1" x14ac:dyDescent="0.2">
      <c r="B303" s="88" t="s">
        <v>1105</v>
      </c>
      <c r="C303" s="96">
        <v>5.0419</v>
      </c>
      <c r="D303" s="97">
        <v>8.911086728756833E-3</v>
      </c>
      <c r="E303" s="37"/>
      <c r="F303" s="37"/>
      <c r="G303" s="37"/>
      <c r="H303" s="37"/>
      <c r="I303" s="37"/>
      <c r="J303" s="37"/>
      <c r="K303" s="84">
        <v>1.0645807180543998</v>
      </c>
      <c r="M303" s="224"/>
      <c r="N303" s="146"/>
      <c r="O303" s="142"/>
      <c r="P303" s="110"/>
    </row>
    <row r="304" spans="2:18" ht="15" customHeight="1" x14ac:dyDescent="0.2">
      <c r="B304" s="91" t="s">
        <v>807</v>
      </c>
      <c r="C304" s="96">
        <v>3.8821999999999997</v>
      </c>
      <c r="D304" s="97">
        <v>6.861425434534555E-3</v>
      </c>
      <c r="E304" s="37"/>
      <c r="F304" s="37"/>
      <c r="G304" s="37"/>
      <c r="H304" s="37"/>
      <c r="I304" s="37"/>
      <c r="J304" s="37"/>
      <c r="K304" s="84">
        <v>0.69563157998859393</v>
      </c>
      <c r="M304" s="224"/>
      <c r="N304" s="146"/>
      <c r="O304" s="142"/>
      <c r="P304" s="110"/>
    </row>
    <row r="305" spans="2:18" ht="15" customHeight="1" x14ac:dyDescent="0.2">
      <c r="B305" s="88" t="s">
        <v>1138</v>
      </c>
      <c r="C305" s="96">
        <v>88.261600000000001</v>
      </c>
      <c r="D305" s="97">
        <v>0.15599412372693708</v>
      </c>
      <c r="E305" s="37"/>
      <c r="F305" s="37"/>
      <c r="G305" s="37"/>
      <c r="H305" s="37"/>
      <c r="I305" s="37"/>
      <c r="J305" s="37"/>
      <c r="K305" s="84">
        <v>14.377008153499432</v>
      </c>
      <c r="M305" s="224"/>
      <c r="N305" s="146"/>
      <c r="O305" s="142"/>
      <c r="P305" s="110"/>
    </row>
    <row r="306" spans="2:18" ht="15" customHeight="1" x14ac:dyDescent="0.2">
      <c r="B306" s="88" t="s">
        <v>1149</v>
      </c>
      <c r="C306" s="96">
        <v>6.0753999999999992</v>
      </c>
      <c r="D306" s="97">
        <v>1.0737701325272072E-2</v>
      </c>
      <c r="E306" s="37"/>
      <c r="F306" s="37"/>
      <c r="G306" s="37"/>
      <c r="H306" s="37"/>
      <c r="I306" s="37"/>
      <c r="J306" s="37"/>
      <c r="K306" s="84">
        <v>1.379649374698714</v>
      </c>
      <c r="M306" s="224"/>
      <c r="N306" s="146"/>
      <c r="O306" s="142"/>
      <c r="P306" s="110"/>
    </row>
    <row r="307" spans="2:18" ht="15" customHeight="1" x14ac:dyDescent="0.2">
      <c r="B307" s="92" t="s">
        <v>808</v>
      </c>
      <c r="C307" s="96">
        <v>0.73750000000000004</v>
      </c>
      <c r="D307" s="97">
        <v>1.3034622785969901E-3</v>
      </c>
      <c r="E307" s="37"/>
      <c r="F307" s="37"/>
      <c r="G307" s="37"/>
      <c r="H307" s="37"/>
      <c r="I307" s="37"/>
      <c r="J307" s="37"/>
      <c r="K307" s="84">
        <v>0.13401194003667655</v>
      </c>
      <c r="M307" s="224"/>
      <c r="N307" s="146"/>
      <c r="O307" s="142"/>
      <c r="P307" s="110"/>
    </row>
    <row r="308" spans="2:18" ht="15" customHeight="1" x14ac:dyDescent="0.2">
      <c r="B308" s="88" t="s">
        <v>1215</v>
      </c>
      <c r="C308" s="96">
        <v>15.0245</v>
      </c>
      <c r="D308" s="97">
        <v>2.6554398650549801E-2</v>
      </c>
      <c r="E308" s="37"/>
      <c r="F308" s="37"/>
      <c r="G308" s="37"/>
      <c r="H308" s="37"/>
      <c r="I308" s="37"/>
      <c r="J308" s="37"/>
      <c r="K308" s="84">
        <v>2.6343976937852687</v>
      </c>
      <c r="M308" s="224"/>
      <c r="N308" s="146"/>
      <c r="O308" s="142"/>
      <c r="P308" s="110"/>
    </row>
    <row r="309" spans="2:18" ht="15" customHeight="1" x14ac:dyDescent="0.2">
      <c r="B309" s="88" t="s">
        <v>1216</v>
      </c>
      <c r="C309" s="96">
        <v>31.152200000000001</v>
      </c>
      <c r="D309" s="97">
        <v>5.5058600129232756E-2</v>
      </c>
      <c r="E309" s="37"/>
      <c r="F309" s="37"/>
      <c r="G309" s="37"/>
      <c r="H309" s="37"/>
      <c r="I309" s="37"/>
      <c r="J309" s="37"/>
      <c r="K309" s="84">
        <v>5.6673157604210287</v>
      </c>
      <c r="M309" s="224"/>
      <c r="N309" s="146"/>
      <c r="O309" s="142"/>
      <c r="P309" s="110"/>
    </row>
    <row r="310" spans="2:18" ht="15" customHeight="1" x14ac:dyDescent="0.2">
      <c r="B310" s="51" t="s">
        <v>740</v>
      </c>
      <c r="C310" s="96">
        <v>488.81950000000001</v>
      </c>
      <c r="D310" s="97">
        <v>0.86394275158324263</v>
      </c>
      <c r="E310" s="37"/>
      <c r="F310" s="37"/>
      <c r="G310" s="37"/>
      <c r="H310" s="37"/>
      <c r="I310" s="37"/>
      <c r="J310" s="37"/>
      <c r="K310" s="84">
        <v>84.763303350099235</v>
      </c>
      <c r="M310" s="224"/>
      <c r="N310" s="146"/>
    </row>
    <row r="311" spans="2:18" ht="15" customHeight="1" x14ac:dyDescent="0.2">
      <c r="B311" s="90" t="s">
        <v>214</v>
      </c>
      <c r="C311" s="96"/>
      <c r="D311" s="97"/>
      <c r="E311" s="37"/>
      <c r="F311" s="37"/>
      <c r="G311" s="37"/>
      <c r="H311" s="37"/>
      <c r="I311" s="37"/>
      <c r="J311" s="37"/>
      <c r="K311" s="84"/>
      <c r="M311" s="224"/>
      <c r="Q311" s="110"/>
      <c r="R311" s="110"/>
    </row>
    <row r="312" spans="2:18" ht="15" customHeight="1" x14ac:dyDescent="0.2">
      <c r="B312" s="88" t="s">
        <v>929</v>
      </c>
      <c r="C312" s="96">
        <v>7.6473999999999993</v>
      </c>
      <c r="D312" s="97">
        <v>0.13976993175446228</v>
      </c>
      <c r="E312" s="37"/>
      <c r="F312" s="37"/>
      <c r="G312" s="37"/>
      <c r="H312" s="37"/>
      <c r="I312" s="37"/>
      <c r="J312" s="37"/>
      <c r="K312" s="84">
        <v>11.900110258167802</v>
      </c>
      <c r="M312" s="224"/>
      <c r="N312" s="146"/>
      <c r="O312" s="142"/>
      <c r="P312" s="110"/>
    </row>
    <row r="313" spans="2:18" ht="15" customHeight="1" x14ac:dyDescent="0.2">
      <c r="B313" s="88" t="s">
        <v>767</v>
      </c>
      <c r="C313" s="96">
        <v>13.9686</v>
      </c>
      <c r="D313" s="97">
        <v>0.25530118323945156</v>
      </c>
      <c r="E313" s="37"/>
      <c r="F313" s="37"/>
      <c r="G313" s="37"/>
      <c r="H313" s="37"/>
      <c r="I313" s="37"/>
      <c r="J313" s="37"/>
      <c r="K313" s="84">
        <v>22.693167128743326</v>
      </c>
      <c r="M313" s="224"/>
      <c r="N313" s="146"/>
      <c r="O313" s="142"/>
      <c r="P313" s="110"/>
    </row>
    <row r="314" spans="2:18" ht="15" customHeight="1" x14ac:dyDescent="0.2">
      <c r="B314" s="88" t="s">
        <v>802</v>
      </c>
      <c r="C314" s="96">
        <v>4.3901000000000003</v>
      </c>
      <c r="D314" s="97">
        <v>8.0236940318966568E-2</v>
      </c>
      <c r="E314" s="37"/>
      <c r="F314" s="37"/>
      <c r="G314" s="37"/>
      <c r="H314" s="37"/>
      <c r="I314" s="37"/>
      <c r="J314" s="37"/>
      <c r="K314" s="84">
        <v>6.7355166936674333</v>
      </c>
      <c r="M314" s="224"/>
      <c r="N314" s="146"/>
      <c r="O314" s="142"/>
      <c r="P314" s="110"/>
    </row>
    <row r="315" spans="2:18" ht="15" customHeight="1" x14ac:dyDescent="0.2">
      <c r="B315" s="51" t="s">
        <v>740</v>
      </c>
      <c r="C315" s="96">
        <v>26.0061</v>
      </c>
      <c r="D315" s="97">
        <v>0.4753080553128804</v>
      </c>
      <c r="E315" s="37"/>
      <c r="F315" s="37"/>
      <c r="G315" s="37"/>
      <c r="H315" s="37"/>
      <c r="I315" s="37"/>
      <c r="J315" s="37"/>
      <c r="K315" s="84">
        <v>41.328794080578561</v>
      </c>
      <c r="M315" s="224"/>
      <c r="N315" s="146"/>
    </row>
    <row r="316" spans="2:18" ht="15" customHeight="1" x14ac:dyDescent="0.2">
      <c r="B316" s="90" t="s">
        <v>215</v>
      </c>
      <c r="C316" s="96"/>
      <c r="D316" s="97"/>
      <c r="E316" s="37"/>
      <c r="F316" s="37"/>
      <c r="G316" s="37"/>
      <c r="H316" s="37"/>
      <c r="I316" s="37"/>
      <c r="J316" s="37"/>
      <c r="K316" s="84"/>
      <c r="M316" s="224"/>
      <c r="Q316" s="110"/>
      <c r="R316" s="110"/>
    </row>
    <row r="317" spans="2:18" ht="15" customHeight="1" x14ac:dyDescent="0.2">
      <c r="B317" s="88" t="s">
        <v>1009</v>
      </c>
      <c r="C317" s="96">
        <v>4.5331999999999999</v>
      </c>
      <c r="D317" s="97">
        <v>3.6865415049013465E-2</v>
      </c>
      <c r="E317" s="37"/>
      <c r="F317" s="37"/>
      <c r="G317" s="37"/>
      <c r="H317" s="37"/>
      <c r="I317" s="37"/>
      <c r="J317" s="37"/>
      <c r="K317" s="84">
        <v>3.8186879157490514</v>
      </c>
      <c r="M317" s="224"/>
      <c r="N317" s="146"/>
      <c r="O317" s="142"/>
      <c r="P317" s="110"/>
    </row>
    <row r="318" spans="2:18" ht="15" customHeight="1" x14ac:dyDescent="0.2">
      <c r="B318" s="88" t="s">
        <v>1072</v>
      </c>
      <c r="C318" s="96">
        <v>20.587199999999999</v>
      </c>
      <c r="D318" s="97">
        <v>0.16742161667189845</v>
      </c>
      <c r="E318" s="37"/>
      <c r="F318" s="37"/>
      <c r="G318" s="37"/>
      <c r="H318" s="37"/>
      <c r="I318" s="37"/>
      <c r="J318" s="37"/>
      <c r="K318" s="84">
        <v>15.525686924721462</v>
      </c>
      <c r="M318" s="224"/>
      <c r="N318" s="146"/>
      <c r="O318" s="142"/>
      <c r="P318" s="110"/>
    </row>
    <row r="319" spans="2:18" ht="15" customHeight="1" x14ac:dyDescent="0.2">
      <c r="B319" s="88" t="s">
        <v>782</v>
      </c>
      <c r="C319" s="96">
        <v>60.9876</v>
      </c>
      <c r="D319" s="97">
        <v>0.49597043740475028</v>
      </c>
      <c r="E319" s="37"/>
      <c r="F319" s="37"/>
      <c r="G319" s="37"/>
      <c r="H319" s="37"/>
      <c r="I319" s="37"/>
      <c r="J319" s="37"/>
      <c r="K319" s="84">
        <v>46.171314681175296</v>
      </c>
      <c r="M319" s="224"/>
      <c r="N319" s="146"/>
      <c r="O319" s="142"/>
      <c r="P319" s="110"/>
    </row>
    <row r="320" spans="2:18" ht="15" customHeight="1" x14ac:dyDescent="0.2">
      <c r="B320" s="88" t="s">
        <v>783</v>
      </c>
      <c r="C320" s="96">
        <v>1.7282999999999999</v>
      </c>
      <c r="D320" s="97">
        <v>1.4055081802966994E-2</v>
      </c>
      <c r="E320" s="37"/>
      <c r="F320" s="37"/>
      <c r="G320" s="37"/>
      <c r="H320" s="37"/>
      <c r="I320" s="37"/>
      <c r="J320" s="37"/>
      <c r="K320" s="84">
        <v>1.295626098369645</v>
      </c>
      <c r="M320" s="224"/>
      <c r="N320" s="146"/>
      <c r="O320" s="142"/>
      <c r="P320" s="110"/>
    </row>
    <row r="321" spans="2:18" ht="15" customHeight="1" x14ac:dyDescent="0.2">
      <c r="B321" s="88" t="s">
        <v>740</v>
      </c>
      <c r="C321" s="96">
        <v>87.836300000000008</v>
      </c>
      <c r="D321" s="97">
        <v>0.71431255092862922</v>
      </c>
      <c r="E321" s="37"/>
      <c r="F321" s="37"/>
      <c r="G321" s="37"/>
      <c r="H321" s="37"/>
      <c r="I321" s="37"/>
      <c r="J321" s="37"/>
      <c r="K321" s="84">
        <v>66.811315620015463</v>
      </c>
      <c r="M321" s="224"/>
      <c r="N321" s="146"/>
    </row>
    <row r="322" spans="2:18" ht="15" customHeight="1" x14ac:dyDescent="0.2">
      <c r="B322" s="52" t="s">
        <v>216</v>
      </c>
      <c r="C322" s="96"/>
      <c r="D322" s="97"/>
      <c r="E322" s="37"/>
      <c r="F322" s="37"/>
      <c r="G322" s="37"/>
      <c r="H322" s="37"/>
      <c r="I322" s="37"/>
      <c r="J322" s="37"/>
      <c r="K322" s="84"/>
      <c r="M322" s="224"/>
      <c r="Q322" s="110"/>
      <c r="R322" s="110"/>
    </row>
    <row r="323" spans="2:18" ht="15" customHeight="1" x14ac:dyDescent="0.2">
      <c r="B323" s="88" t="s">
        <v>834</v>
      </c>
      <c r="C323" s="96">
        <v>27.818999999999999</v>
      </c>
      <c r="D323" s="97">
        <v>0.3283958079039756</v>
      </c>
      <c r="E323" s="37"/>
      <c r="F323" s="37"/>
      <c r="G323" s="37"/>
      <c r="H323" s="37"/>
      <c r="I323" s="37"/>
      <c r="J323" s="37"/>
      <c r="K323" s="84">
        <v>33.016352899372627</v>
      </c>
      <c r="M323" s="224"/>
      <c r="N323" s="146"/>
      <c r="O323" s="142"/>
      <c r="P323" s="110"/>
    </row>
    <row r="324" spans="2:18" ht="15" customHeight="1" x14ac:dyDescent="0.2">
      <c r="B324" s="88" t="s">
        <v>1080</v>
      </c>
      <c r="C324" s="96">
        <v>30.034599999999998</v>
      </c>
      <c r="D324" s="97">
        <v>0.35455036960612335</v>
      </c>
      <c r="E324" s="37"/>
      <c r="F324" s="37"/>
      <c r="G324" s="37"/>
      <c r="H324" s="37"/>
      <c r="I324" s="37"/>
      <c r="J324" s="37"/>
      <c r="K324" s="84">
        <v>34.723383053627707</v>
      </c>
      <c r="M324" s="224"/>
      <c r="N324" s="146"/>
      <c r="O324" s="142"/>
      <c r="P324" s="110"/>
    </row>
    <row r="325" spans="2:18" ht="15" customHeight="1" x14ac:dyDescent="0.2">
      <c r="B325" s="51" t="s">
        <v>740</v>
      </c>
      <c r="C325" s="96">
        <v>57.8536</v>
      </c>
      <c r="D325" s="97">
        <v>0.68294617751009901</v>
      </c>
      <c r="E325" s="37"/>
      <c r="F325" s="37"/>
      <c r="G325" s="37"/>
      <c r="H325" s="37"/>
      <c r="I325" s="37"/>
      <c r="J325" s="37"/>
      <c r="K325" s="84">
        <v>67.739735953000348</v>
      </c>
      <c r="M325" s="224"/>
      <c r="N325" s="146"/>
    </row>
    <row r="326" spans="2:18" ht="15" customHeight="1" x14ac:dyDescent="0.2">
      <c r="B326" s="90" t="s">
        <v>217</v>
      </c>
      <c r="C326" s="96"/>
      <c r="D326" s="97"/>
      <c r="E326" s="37"/>
      <c r="F326" s="37"/>
      <c r="G326" s="37"/>
      <c r="H326" s="37"/>
      <c r="I326" s="37"/>
      <c r="J326" s="37"/>
      <c r="K326" s="84"/>
      <c r="M326" s="224"/>
      <c r="Q326" s="110"/>
      <c r="R326" s="110"/>
    </row>
    <row r="327" spans="2:18" ht="15" customHeight="1" x14ac:dyDescent="0.2">
      <c r="B327" s="92" t="s">
        <v>809</v>
      </c>
      <c r="C327" s="96">
        <v>4.2458</v>
      </c>
      <c r="D327" s="97">
        <v>6.7948901171621624E-3</v>
      </c>
      <c r="E327" s="37"/>
      <c r="F327" s="37"/>
      <c r="G327" s="37"/>
      <c r="H327" s="37"/>
      <c r="I327" s="37"/>
      <c r="J327" s="37"/>
      <c r="K327" s="84">
        <v>0.64930306986673325</v>
      </c>
      <c r="M327" s="224"/>
      <c r="N327" s="146"/>
      <c r="O327" s="142"/>
      <c r="P327" s="110"/>
    </row>
    <row r="328" spans="2:18" ht="15" customHeight="1" x14ac:dyDescent="0.2">
      <c r="B328" s="88" t="s">
        <v>912</v>
      </c>
      <c r="C328" s="96">
        <v>14.0183</v>
      </c>
      <c r="D328" s="97">
        <v>2.2434596101892305E-2</v>
      </c>
      <c r="E328" s="37"/>
      <c r="F328" s="37"/>
      <c r="G328" s="37"/>
      <c r="H328" s="37"/>
      <c r="I328" s="37"/>
      <c r="J328" s="37"/>
      <c r="K328" s="84">
        <v>2.4309664472713388</v>
      </c>
      <c r="M328" s="224"/>
      <c r="N328" s="146"/>
      <c r="O328" s="142"/>
      <c r="P328" s="110"/>
    </row>
    <row r="329" spans="2:18" ht="15" customHeight="1" x14ac:dyDescent="0.2">
      <c r="B329" s="93" t="s">
        <v>754</v>
      </c>
      <c r="C329" s="96">
        <v>488.97459999999995</v>
      </c>
      <c r="D329" s="97">
        <v>0.78254479181386816</v>
      </c>
      <c r="E329" s="37"/>
      <c r="F329" s="37"/>
      <c r="G329" s="37"/>
      <c r="H329" s="37"/>
      <c r="I329" s="37"/>
      <c r="J329" s="37"/>
      <c r="K329" s="84">
        <v>77.8749917628963</v>
      </c>
      <c r="M329" s="224"/>
      <c r="N329" s="146"/>
      <c r="O329" s="142"/>
      <c r="P329" s="110"/>
    </row>
    <row r="330" spans="2:18" ht="15" customHeight="1" x14ac:dyDescent="0.2">
      <c r="B330" s="88" t="s">
        <v>1112</v>
      </c>
      <c r="C330" s="96">
        <v>5.4906000000000006</v>
      </c>
      <c r="D330" s="97">
        <v>8.7870421775143853E-3</v>
      </c>
      <c r="E330" s="37"/>
      <c r="F330" s="37"/>
      <c r="G330" s="37"/>
      <c r="H330" s="37"/>
      <c r="I330" s="37"/>
      <c r="J330" s="37"/>
      <c r="K330" s="84">
        <v>0.86736590107058098</v>
      </c>
      <c r="M330" s="224"/>
      <c r="N330" s="146"/>
      <c r="O330" s="142"/>
      <c r="P330" s="110"/>
    </row>
    <row r="331" spans="2:18" ht="15" customHeight="1" x14ac:dyDescent="0.2">
      <c r="B331" s="93" t="s">
        <v>755</v>
      </c>
      <c r="C331" s="96">
        <v>74.437899999999999</v>
      </c>
      <c r="D331" s="97">
        <v>0.11912886877674533</v>
      </c>
      <c r="E331" s="37"/>
      <c r="F331" s="37"/>
      <c r="G331" s="37"/>
      <c r="H331" s="37"/>
      <c r="I331" s="37"/>
      <c r="J331" s="37"/>
      <c r="K331" s="84">
        <v>11.742818619540367</v>
      </c>
      <c r="M331" s="224"/>
      <c r="N331" s="146"/>
      <c r="O331" s="142"/>
      <c r="P331" s="110"/>
    </row>
    <row r="332" spans="2:18" ht="15" customHeight="1" x14ac:dyDescent="0.2">
      <c r="B332" s="88" t="s">
        <v>1193</v>
      </c>
      <c r="C332" s="96">
        <v>31.532799999999998</v>
      </c>
      <c r="D332" s="97">
        <v>5.0464438053241092E-2</v>
      </c>
      <c r="E332" s="37"/>
      <c r="F332" s="37"/>
      <c r="G332" s="37"/>
      <c r="H332" s="37"/>
      <c r="I332" s="37"/>
      <c r="J332" s="37"/>
      <c r="K332" s="84">
        <v>5.4228633212571413</v>
      </c>
      <c r="M332" s="224"/>
      <c r="N332" s="146"/>
      <c r="O332" s="142"/>
      <c r="P332" s="110"/>
    </row>
    <row r="333" spans="2:18" ht="15" customHeight="1" x14ac:dyDescent="0.2">
      <c r="B333" s="88" t="s">
        <v>1203</v>
      </c>
      <c r="C333" s="96">
        <v>6.1520000000000001</v>
      </c>
      <c r="D333" s="97">
        <v>9.8455329974990874E-3</v>
      </c>
      <c r="E333" s="37"/>
      <c r="F333" s="37"/>
      <c r="G333" s="37"/>
      <c r="H333" s="37"/>
      <c r="I333" s="37"/>
      <c r="J333" s="37"/>
      <c r="K333" s="84">
        <v>1.0116926682857965</v>
      </c>
      <c r="M333" s="224"/>
      <c r="N333" s="146"/>
      <c r="O333" s="142"/>
      <c r="P333" s="110"/>
    </row>
    <row r="334" spans="2:18" ht="15" customHeight="1" x14ac:dyDescent="0.2">
      <c r="B334" s="51" t="s">
        <v>740</v>
      </c>
      <c r="C334" s="96">
        <v>618.69999999999993</v>
      </c>
      <c r="D334" s="97">
        <v>0.99015462704042334</v>
      </c>
      <c r="E334" s="37"/>
      <c r="F334" s="37"/>
      <c r="G334" s="37"/>
      <c r="H334" s="37"/>
      <c r="I334" s="37"/>
      <c r="J334" s="37"/>
      <c r="K334" s="84">
        <v>100.00000179018829</v>
      </c>
      <c r="M334" s="224"/>
      <c r="N334" s="146"/>
    </row>
    <row r="335" spans="2:18" ht="15" customHeight="1" x14ac:dyDescent="0.2">
      <c r="B335" s="90" t="s">
        <v>218</v>
      </c>
      <c r="C335" s="96"/>
      <c r="D335" s="97"/>
      <c r="E335" s="37"/>
      <c r="F335" s="37"/>
      <c r="G335" s="37"/>
      <c r="H335" s="37"/>
      <c r="I335" s="37"/>
      <c r="J335" s="37"/>
      <c r="K335" s="84"/>
      <c r="M335" s="224"/>
      <c r="Q335" s="110"/>
      <c r="R335" s="110"/>
    </row>
    <row r="336" spans="2:18" ht="15" customHeight="1" x14ac:dyDescent="0.2">
      <c r="B336" s="88" t="s">
        <v>900</v>
      </c>
      <c r="C336" s="96">
        <v>44.3551</v>
      </c>
      <c r="D336" s="97">
        <v>0.44607309729208944</v>
      </c>
      <c r="E336" s="37"/>
      <c r="F336" s="37"/>
      <c r="G336" s="37"/>
      <c r="H336" s="37"/>
      <c r="I336" s="37"/>
      <c r="J336" s="37"/>
      <c r="K336" s="84">
        <v>46.290798887536546</v>
      </c>
      <c r="M336" s="224"/>
      <c r="N336" s="146"/>
      <c r="O336" s="142"/>
      <c r="P336" s="110"/>
    </row>
    <row r="337" spans="2:18" ht="15" customHeight="1" x14ac:dyDescent="0.2">
      <c r="B337" s="88" t="s">
        <v>993</v>
      </c>
      <c r="C337" s="96">
        <v>6.8033000000000001</v>
      </c>
      <c r="D337" s="97">
        <v>6.8419845808199556E-2</v>
      </c>
      <c r="E337" s="37"/>
      <c r="F337" s="37"/>
      <c r="G337" s="37"/>
      <c r="H337" s="37"/>
      <c r="I337" s="37"/>
      <c r="J337" s="37"/>
      <c r="K337" s="84">
        <v>6.8584740100047989</v>
      </c>
      <c r="M337" s="224"/>
      <c r="N337" s="146"/>
      <c r="O337" s="142"/>
      <c r="P337" s="110"/>
    </row>
    <row r="338" spans="2:18" ht="15" customHeight="1" x14ac:dyDescent="0.2">
      <c r="B338" s="88" t="s">
        <v>1064</v>
      </c>
      <c r="C338" s="96">
        <v>7.3408999999999995</v>
      </c>
      <c r="D338" s="97">
        <v>7.3826414547853561E-2</v>
      </c>
      <c r="E338" s="37"/>
      <c r="F338" s="37"/>
      <c r="G338" s="37"/>
      <c r="H338" s="37"/>
      <c r="I338" s="37"/>
      <c r="J338" s="37"/>
      <c r="K338" s="84">
        <v>6.8139067776226012</v>
      </c>
      <c r="M338" s="224"/>
      <c r="N338" s="146"/>
      <c r="O338" s="142"/>
      <c r="P338" s="110"/>
    </row>
    <row r="339" spans="2:18" ht="15" customHeight="1" x14ac:dyDescent="0.2">
      <c r="B339" s="88" t="s">
        <v>1162</v>
      </c>
      <c r="C339" s="96">
        <v>7.3951000000000002</v>
      </c>
      <c r="D339" s="97">
        <v>7.4371496440876719E-2</v>
      </c>
      <c r="E339" s="37"/>
      <c r="F339" s="37"/>
      <c r="G339" s="37"/>
      <c r="H339" s="37"/>
      <c r="I339" s="37"/>
      <c r="J339" s="37"/>
      <c r="K339" s="84">
        <v>7.5613398945737833</v>
      </c>
      <c r="M339" s="224"/>
      <c r="N339" s="146"/>
      <c r="O339" s="142"/>
      <c r="P339" s="110"/>
    </row>
    <row r="340" spans="2:18" ht="15" customHeight="1" x14ac:dyDescent="0.2">
      <c r="B340" s="51" t="s">
        <v>740</v>
      </c>
      <c r="C340" s="96">
        <v>65.894400000000005</v>
      </c>
      <c r="D340" s="97">
        <v>0.66269085408901929</v>
      </c>
      <c r="E340" s="37"/>
      <c r="F340" s="37"/>
      <c r="G340" s="37"/>
      <c r="H340" s="37"/>
      <c r="I340" s="37"/>
      <c r="J340" s="37"/>
      <c r="K340" s="84">
        <v>67.52451956973772</v>
      </c>
      <c r="M340" s="224"/>
      <c r="N340" s="146"/>
    </row>
    <row r="341" spans="2:18" ht="15" customHeight="1" x14ac:dyDescent="0.2">
      <c r="B341" s="90" t="s">
        <v>219</v>
      </c>
      <c r="C341" s="96"/>
      <c r="D341" s="97"/>
      <c r="E341" s="37"/>
      <c r="F341" s="37"/>
      <c r="G341" s="37"/>
      <c r="H341" s="37"/>
      <c r="I341" s="37"/>
      <c r="J341" s="37"/>
      <c r="K341" s="84"/>
      <c r="M341" s="224"/>
      <c r="Q341" s="110"/>
      <c r="R341" s="110"/>
    </row>
    <row r="342" spans="2:18" ht="15" customHeight="1" x14ac:dyDescent="0.2">
      <c r="B342" s="88" t="s">
        <v>948</v>
      </c>
      <c r="C342" s="96">
        <v>3.6791</v>
      </c>
      <c r="D342" s="97">
        <v>2.2189532904632839E-2</v>
      </c>
      <c r="E342" s="37"/>
      <c r="F342" s="37"/>
      <c r="G342" s="37"/>
      <c r="H342" s="37"/>
      <c r="I342" s="37"/>
      <c r="J342" s="37"/>
      <c r="K342" s="84">
        <v>2.1247126193393728</v>
      </c>
      <c r="M342" s="224"/>
      <c r="N342" s="146"/>
      <c r="O342" s="142"/>
      <c r="P342" s="110"/>
    </row>
    <row r="343" spans="2:18" ht="15" customHeight="1" x14ac:dyDescent="0.2">
      <c r="B343" s="88" t="s">
        <v>1065</v>
      </c>
      <c r="C343" s="96">
        <v>119.111</v>
      </c>
      <c r="D343" s="97">
        <v>0.71838695708290667</v>
      </c>
      <c r="E343" s="37"/>
      <c r="F343" s="37"/>
      <c r="G343" s="37"/>
      <c r="H343" s="37"/>
      <c r="I343" s="37"/>
      <c r="J343" s="37"/>
      <c r="K343" s="84">
        <v>71.078949146570281</v>
      </c>
      <c r="M343" s="224"/>
      <c r="N343" s="146"/>
      <c r="O343" s="142"/>
      <c r="P343" s="110"/>
    </row>
    <row r="344" spans="2:18" ht="15" customHeight="1" x14ac:dyDescent="0.2">
      <c r="B344" s="88" t="s">
        <v>1142</v>
      </c>
      <c r="C344" s="96">
        <v>28.834499999999998</v>
      </c>
      <c r="D344" s="97">
        <v>0.17390777269947422</v>
      </c>
      <c r="E344" s="37"/>
      <c r="F344" s="37"/>
      <c r="G344" s="37"/>
      <c r="H344" s="37"/>
      <c r="I344" s="37"/>
      <c r="J344" s="37"/>
      <c r="K344" s="84">
        <v>15.249621824872388</v>
      </c>
      <c r="M344" s="224"/>
      <c r="N344" s="146"/>
      <c r="O344" s="142"/>
      <c r="P344" s="110"/>
    </row>
    <row r="345" spans="2:18" ht="15" customHeight="1" x14ac:dyDescent="0.2">
      <c r="B345" s="51" t="s">
        <v>740</v>
      </c>
      <c r="C345" s="96">
        <v>151.62460000000002</v>
      </c>
      <c r="D345" s="97">
        <v>0.91448426268701388</v>
      </c>
      <c r="E345" s="37"/>
      <c r="F345" s="37"/>
      <c r="G345" s="37"/>
      <c r="H345" s="37"/>
      <c r="I345" s="37"/>
      <c r="J345" s="37"/>
      <c r="K345" s="84">
        <v>88.453283590782036</v>
      </c>
      <c r="M345" s="224"/>
      <c r="N345" s="146"/>
    </row>
    <row r="346" spans="2:18" ht="15" customHeight="1" x14ac:dyDescent="0.2">
      <c r="B346" s="90" t="s">
        <v>220</v>
      </c>
      <c r="C346" s="96"/>
      <c r="D346" s="97"/>
      <c r="E346" s="37"/>
      <c r="F346" s="37"/>
      <c r="G346" s="37"/>
      <c r="H346" s="37"/>
      <c r="I346" s="37"/>
      <c r="J346" s="37"/>
      <c r="K346" s="84"/>
      <c r="M346" s="224"/>
      <c r="Q346" s="110"/>
      <c r="R346" s="110"/>
    </row>
    <row r="347" spans="2:18" ht="15" customHeight="1" x14ac:dyDescent="0.2">
      <c r="B347" s="88" t="s">
        <v>899</v>
      </c>
      <c r="C347" s="96">
        <v>58.797899999999998</v>
      </c>
      <c r="D347" s="97">
        <v>3.5074950329591036E-2</v>
      </c>
      <c r="E347" s="37"/>
      <c r="F347" s="37"/>
      <c r="G347" s="37"/>
      <c r="H347" s="37"/>
      <c r="I347" s="37"/>
      <c r="J347" s="37"/>
      <c r="K347" s="84">
        <v>3.5318044753305124</v>
      </c>
      <c r="M347" s="224"/>
      <c r="N347" s="146"/>
      <c r="O347" s="142"/>
      <c r="P347" s="110"/>
    </row>
    <row r="348" spans="2:18" ht="15" customHeight="1" x14ac:dyDescent="0.2">
      <c r="B348" s="88" t="s">
        <v>927</v>
      </c>
      <c r="C348" s="96">
        <v>10.3504</v>
      </c>
      <c r="D348" s="97">
        <v>6.1743661915034231E-3</v>
      </c>
      <c r="E348" s="37"/>
      <c r="F348" s="37"/>
      <c r="G348" s="37"/>
      <c r="H348" s="37"/>
      <c r="I348" s="37"/>
      <c r="J348" s="37"/>
      <c r="K348" s="84">
        <v>0.66799571534983282</v>
      </c>
      <c r="M348" s="224"/>
      <c r="N348" s="146"/>
      <c r="O348" s="142"/>
      <c r="P348" s="110"/>
    </row>
    <row r="349" spans="2:18" ht="15" customHeight="1" x14ac:dyDescent="0.2">
      <c r="B349" s="88" t="s">
        <v>941</v>
      </c>
      <c r="C349" s="96">
        <v>64.305800000000005</v>
      </c>
      <c r="D349" s="97">
        <v>3.8360600308933068E-2</v>
      </c>
      <c r="E349" s="37"/>
      <c r="F349" s="37"/>
      <c r="G349" s="37"/>
      <c r="H349" s="37"/>
      <c r="I349" s="37"/>
      <c r="J349" s="37"/>
      <c r="K349" s="84">
        <v>3.9067047176501282</v>
      </c>
      <c r="M349" s="224"/>
      <c r="N349" s="146"/>
      <c r="O349" s="142"/>
      <c r="P349" s="110"/>
    </row>
    <row r="350" spans="2:18" ht="15" customHeight="1" x14ac:dyDescent="0.2">
      <c r="B350" s="88" t="s">
        <v>989</v>
      </c>
      <c r="C350" s="96">
        <v>3.5764999999999998</v>
      </c>
      <c r="D350" s="97">
        <v>2.133504085244241E-3</v>
      </c>
      <c r="E350" s="37"/>
      <c r="F350" s="37"/>
      <c r="G350" s="37"/>
      <c r="H350" s="37"/>
      <c r="I350" s="37"/>
      <c r="J350" s="37"/>
      <c r="K350" s="84">
        <v>0.2416674399705675</v>
      </c>
      <c r="M350" s="224"/>
      <c r="N350" s="146"/>
      <c r="O350" s="142"/>
      <c r="P350" s="110"/>
    </row>
    <row r="351" spans="2:18" ht="15" customHeight="1" x14ac:dyDescent="0.2">
      <c r="B351" s="88" t="s">
        <v>1007</v>
      </c>
      <c r="C351" s="96">
        <v>5.4714</v>
      </c>
      <c r="D351" s="97">
        <v>3.2638764859514442E-3</v>
      </c>
      <c r="E351" s="37"/>
      <c r="F351" s="37"/>
      <c r="G351" s="37"/>
      <c r="H351" s="37"/>
      <c r="I351" s="37"/>
      <c r="J351" s="37"/>
      <c r="K351" s="84">
        <v>0.32316273998160788</v>
      </c>
      <c r="M351" s="224"/>
      <c r="N351" s="146"/>
      <c r="O351" s="142"/>
      <c r="P351" s="110"/>
    </row>
    <row r="352" spans="2:18" ht="15" customHeight="1" x14ac:dyDescent="0.2">
      <c r="B352" s="88" t="s">
        <v>1036</v>
      </c>
      <c r="C352" s="96">
        <v>5.5703999999999994</v>
      </c>
      <c r="D352" s="97">
        <v>3.3229333584354867E-3</v>
      </c>
      <c r="E352" s="37"/>
      <c r="F352" s="37"/>
      <c r="G352" s="37"/>
      <c r="H352" s="37"/>
      <c r="I352" s="37"/>
      <c r="J352" s="37"/>
      <c r="K352" s="84">
        <v>0.34088447235606212</v>
      </c>
      <c r="M352" s="224"/>
      <c r="N352" s="146"/>
      <c r="O352" s="142"/>
      <c r="P352" s="110"/>
    </row>
    <row r="353" spans="2:18" ht="15" customHeight="1" x14ac:dyDescent="0.2">
      <c r="B353" s="88" t="s">
        <v>1053</v>
      </c>
      <c r="C353" s="96">
        <v>6.8183999999999996</v>
      </c>
      <c r="D353" s="97">
        <v>4.0674078721737259E-3</v>
      </c>
      <c r="E353" s="37"/>
      <c r="F353" s="37"/>
      <c r="G353" s="37"/>
      <c r="H353" s="37"/>
      <c r="I353" s="37"/>
      <c r="J353" s="37"/>
      <c r="K353" s="84">
        <v>0.39582671741194703</v>
      </c>
      <c r="M353" s="224"/>
      <c r="N353" s="146"/>
      <c r="O353" s="142"/>
      <c r="P353" s="110"/>
    </row>
    <row r="354" spans="2:18" ht="15" customHeight="1" x14ac:dyDescent="0.2">
      <c r="B354" s="95" t="s">
        <v>754</v>
      </c>
      <c r="C354" s="96">
        <v>1361.8634</v>
      </c>
      <c r="D354" s="97">
        <v>0.81239791065136635</v>
      </c>
      <c r="E354" s="37"/>
      <c r="F354" s="37"/>
      <c r="G354" s="37"/>
      <c r="H354" s="37"/>
      <c r="I354" s="37"/>
      <c r="J354" s="37"/>
      <c r="K354" s="84">
        <v>80.200388965214799</v>
      </c>
      <c r="M354" s="224"/>
      <c r="N354" s="146"/>
      <c r="O354" s="142"/>
      <c r="P354" s="110"/>
    </row>
    <row r="355" spans="2:18" ht="15" customHeight="1" x14ac:dyDescent="0.2">
      <c r="B355" s="88" t="s">
        <v>1147</v>
      </c>
      <c r="C355" s="96">
        <v>60.735900000000001</v>
      </c>
      <c r="D355" s="97">
        <v>3.6231033348521097E-2</v>
      </c>
      <c r="E355" s="37"/>
      <c r="F355" s="37"/>
      <c r="G355" s="37"/>
      <c r="H355" s="37"/>
      <c r="I355" s="37"/>
      <c r="J355" s="37"/>
      <c r="K355" s="84">
        <v>3.9741719746925925</v>
      </c>
      <c r="M355" s="224"/>
      <c r="N355" s="146"/>
      <c r="O355" s="142"/>
      <c r="P355" s="110"/>
    </row>
    <row r="356" spans="2:18" ht="15" customHeight="1" x14ac:dyDescent="0.2">
      <c r="B356" s="88" t="s">
        <v>1186</v>
      </c>
      <c r="C356" s="96">
        <v>36.444300000000005</v>
      </c>
      <c r="D356" s="97">
        <v>2.1740266443133427E-2</v>
      </c>
      <c r="E356" s="37"/>
      <c r="F356" s="37"/>
      <c r="G356" s="37"/>
      <c r="H356" s="37"/>
      <c r="I356" s="37"/>
      <c r="J356" s="37"/>
      <c r="K356" s="84">
        <v>2.2578117801054001</v>
      </c>
      <c r="M356" s="224"/>
      <c r="N356" s="146"/>
      <c r="O356" s="142"/>
      <c r="P356" s="110"/>
    </row>
    <row r="357" spans="2:18" ht="15" customHeight="1" x14ac:dyDescent="0.2">
      <c r="B357" s="88" t="s">
        <v>1199</v>
      </c>
      <c r="C357" s="96">
        <v>11.775600000000001</v>
      </c>
      <c r="D357" s="97">
        <v>7.0245465416474443E-3</v>
      </c>
      <c r="E357" s="37"/>
      <c r="F357" s="37"/>
      <c r="G357" s="37"/>
      <c r="H357" s="37"/>
      <c r="I357" s="37"/>
      <c r="J357" s="37"/>
      <c r="K357" s="84">
        <v>0.76973281737197141</v>
      </c>
      <c r="M357" s="224"/>
      <c r="N357" s="146"/>
      <c r="O357" s="142"/>
      <c r="P357" s="110"/>
    </row>
    <row r="358" spans="2:18" ht="15" customHeight="1" x14ac:dyDescent="0.2">
      <c r="B358" s="88" t="s">
        <v>1209</v>
      </c>
      <c r="C358" s="96">
        <v>6.3502999999999998</v>
      </c>
      <c r="D358" s="97">
        <v>3.7881702761153372E-3</v>
      </c>
      <c r="E358" s="37"/>
      <c r="F358" s="37"/>
      <c r="G358" s="37"/>
      <c r="H358" s="37"/>
      <c r="I358" s="37"/>
      <c r="J358" s="37"/>
      <c r="K358" s="84">
        <v>0.48971556036052771</v>
      </c>
      <c r="M358" s="224"/>
      <c r="N358" s="146"/>
      <c r="O358" s="142"/>
      <c r="P358" s="110"/>
    </row>
    <row r="359" spans="2:18" ht="15" customHeight="1" x14ac:dyDescent="0.2">
      <c r="B359" s="51" t="s">
        <v>740</v>
      </c>
      <c r="C359" s="96">
        <v>1632.0602999999999</v>
      </c>
      <c r="D359" s="97">
        <v>0.97357956589261596</v>
      </c>
      <c r="E359" s="37"/>
      <c r="F359" s="37"/>
      <c r="G359" s="37"/>
      <c r="H359" s="37"/>
      <c r="I359" s="37"/>
      <c r="J359" s="37"/>
      <c r="K359" s="84">
        <v>97.099867375795952</v>
      </c>
      <c r="M359" s="224"/>
      <c r="N359" s="146"/>
    </row>
    <row r="360" spans="2:18" ht="15" customHeight="1" x14ac:dyDescent="0.2">
      <c r="B360" s="90" t="s">
        <v>221</v>
      </c>
      <c r="C360" s="96"/>
      <c r="D360" s="97"/>
      <c r="E360" s="37"/>
      <c r="F360" s="37"/>
      <c r="G360" s="37"/>
      <c r="H360" s="37"/>
      <c r="I360" s="37"/>
      <c r="J360" s="37"/>
      <c r="K360" s="84"/>
      <c r="M360" s="224"/>
      <c r="Q360" s="110"/>
      <c r="R360" s="110"/>
    </row>
    <row r="361" spans="2:18" ht="15" customHeight="1" x14ac:dyDescent="0.2">
      <c r="B361" s="88" t="s">
        <v>896</v>
      </c>
      <c r="C361" s="96">
        <v>37.719699999999996</v>
      </c>
      <c r="D361" s="97">
        <v>5.5782487974947954E-2</v>
      </c>
      <c r="E361" s="37"/>
      <c r="F361" s="37"/>
      <c r="G361" s="37"/>
      <c r="H361" s="37"/>
      <c r="I361" s="37"/>
      <c r="J361" s="37"/>
      <c r="K361" s="84">
        <v>5.5285641123273788</v>
      </c>
      <c r="M361" s="224"/>
      <c r="N361" s="146"/>
      <c r="O361" s="142"/>
      <c r="P361" s="110"/>
    </row>
    <row r="362" spans="2:18" ht="15" customHeight="1" x14ac:dyDescent="0.2">
      <c r="B362" s="88" t="s">
        <v>945</v>
      </c>
      <c r="C362" s="96">
        <v>17.485199999999999</v>
      </c>
      <c r="D362" s="97">
        <v>2.5858316973347086E-2</v>
      </c>
      <c r="E362" s="37"/>
      <c r="F362" s="37"/>
      <c r="G362" s="37"/>
      <c r="H362" s="37"/>
      <c r="I362" s="37"/>
      <c r="J362" s="37"/>
      <c r="K362" s="84">
        <v>2.7857713378415325</v>
      </c>
      <c r="M362" s="224"/>
      <c r="N362" s="146"/>
      <c r="O362" s="142"/>
      <c r="P362" s="110"/>
    </row>
    <row r="363" spans="2:18" ht="15" customHeight="1" x14ac:dyDescent="0.2">
      <c r="B363" s="88" t="s">
        <v>788</v>
      </c>
      <c r="C363" s="96">
        <v>118.3477</v>
      </c>
      <c r="D363" s="97">
        <v>0.17502072264924559</v>
      </c>
      <c r="E363" s="37"/>
      <c r="F363" s="37"/>
      <c r="G363" s="37"/>
      <c r="H363" s="37"/>
      <c r="I363" s="37"/>
      <c r="J363" s="37"/>
      <c r="K363" s="84">
        <v>17.548185681044252</v>
      </c>
      <c r="M363" s="224"/>
      <c r="N363" s="146"/>
      <c r="O363" s="142"/>
      <c r="P363" s="110"/>
    </row>
    <row r="364" spans="2:18" ht="15" customHeight="1" x14ac:dyDescent="0.2">
      <c r="B364" s="88" t="s">
        <v>959</v>
      </c>
      <c r="C364" s="96">
        <v>145.85400000000001</v>
      </c>
      <c r="D364" s="97">
        <v>0.21569893188699965</v>
      </c>
      <c r="E364" s="37"/>
      <c r="F364" s="37"/>
      <c r="G364" s="37"/>
      <c r="H364" s="37"/>
      <c r="I364" s="37"/>
      <c r="J364" s="37"/>
      <c r="K364" s="84">
        <v>21.701091055022733</v>
      </c>
      <c r="M364" s="224"/>
      <c r="N364" s="146"/>
      <c r="O364" s="142"/>
      <c r="P364" s="110"/>
    </row>
    <row r="365" spans="2:18" ht="15" customHeight="1" x14ac:dyDescent="0.2">
      <c r="B365" s="88" t="s">
        <v>966</v>
      </c>
      <c r="C365" s="96">
        <v>142.20939999999999</v>
      </c>
      <c r="D365" s="97">
        <v>0.2103090466102478</v>
      </c>
      <c r="E365" s="37"/>
      <c r="F365" s="37"/>
      <c r="G365" s="37"/>
      <c r="H365" s="37"/>
      <c r="I365" s="37"/>
      <c r="J365" s="37"/>
      <c r="K365" s="84">
        <v>20.394515841554437</v>
      </c>
      <c r="M365" s="224"/>
      <c r="N365" s="146"/>
      <c r="O365" s="142"/>
      <c r="P365" s="110"/>
    </row>
    <row r="366" spans="2:18" ht="15" customHeight="1" x14ac:dyDescent="0.2">
      <c r="B366" s="88" t="s">
        <v>973</v>
      </c>
      <c r="C366" s="96">
        <v>42.671800000000005</v>
      </c>
      <c r="D366" s="97">
        <v>6.3105994225017295E-2</v>
      </c>
      <c r="E366" s="37"/>
      <c r="F366" s="37"/>
      <c r="G366" s="37"/>
      <c r="H366" s="37"/>
      <c r="I366" s="37"/>
      <c r="J366" s="37"/>
      <c r="K366" s="84">
        <v>6.6259445813004438</v>
      </c>
      <c r="M366" s="224"/>
      <c r="N366" s="146"/>
      <c r="O366" s="142"/>
      <c r="P366" s="110"/>
    </row>
    <row r="367" spans="2:18" ht="15" customHeight="1" x14ac:dyDescent="0.2">
      <c r="B367" s="88" t="s">
        <v>795</v>
      </c>
      <c r="C367" s="96">
        <v>1.2681</v>
      </c>
      <c r="D367" s="97">
        <v>1.8753535420756664E-3</v>
      </c>
      <c r="E367" s="37"/>
      <c r="F367" s="37"/>
      <c r="G367" s="37"/>
      <c r="H367" s="37"/>
      <c r="I367" s="37"/>
      <c r="J367" s="37"/>
      <c r="K367" s="84">
        <v>0.17914284239907671</v>
      </c>
      <c r="M367" s="224"/>
      <c r="N367" s="146"/>
      <c r="O367" s="142"/>
      <c r="P367" s="110"/>
    </row>
    <row r="368" spans="2:18" ht="15" customHeight="1" x14ac:dyDescent="0.2">
      <c r="B368" s="88" t="s">
        <v>1071</v>
      </c>
      <c r="C368" s="96">
        <v>5.9379</v>
      </c>
      <c r="D368" s="97">
        <v>8.7813751261659953E-3</v>
      </c>
      <c r="E368" s="37"/>
      <c r="F368" s="37"/>
      <c r="G368" s="37"/>
      <c r="H368" s="37"/>
      <c r="I368" s="37"/>
      <c r="J368" s="37"/>
      <c r="K368" s="84">
        <v>1.0369026533816441</v>
      </c>
      <c r="M368" s="224"/>
      <c r="N368" s="146"/>
      <c r="O368" s="142"/>
      <c r="P368" s="110"/>
    </row>
    <row r="369" spans="2:18" ht="15" customHeight="1" x14ac:dyDescent="0.2">
      <c r="B369" s="88" t="s">
        <v>1083</v>
      </c>
      <c r="C369" s="96">
        <v>4.6586999999999996</v>
      </c>
      <c r="D369" s="97">
        <v>6.8896061402633118E-3</v>
      </c>
      <c r="E369" s="37"/>
      <c r="F369" s="37"/>
      <c r="G369" s="37"/>
      <c r="H369" s="37"/>
      <c r="I369" s="37"/>
      <c r="J369" s="37"/>
      <c r="K369" s="84">
        <v>0.68867735815307451</v>
      </c>
      <c r="M369" s="224"/>
      <c r="N369" s="146"/>
      <c r="O369" s="142"/>
      <c r="P369" s="110"/>
    </row>
    <row r="370" spans="2:18" ht="15" customHeight="1" x14ac:dyDescent="0.2">
      <c r="B370" s="88" t="s">
        <v>1179</v>
      </c>
      <c r="C370" s="96">
        <v>4.6760999999999999</v>
      </c>
      <c r="D370" s="97">
        <v>6.9153384576137716E-3</v>
      </c>
      <c r="E370" s="37"/>
      <c r="F370" s="37"/>
      <c r="G370" s="37"/>
      <c r="H370" s="37"/>
      <c r="I370" s="37"/>
      <c r="J370" s="37"/>
      <c r="K370" s="84">
        <v>0.69711243551362689</v>
      </c>
      <c r="M370" s="224"/>
      <c r="N370" s="146"/>
      <c r="O370" s="142"/>
      <c r="P370" s="110"/>
    </row>
    <row r="371" spans="2:18" ht="15" customHeight="1" x14ac:dyDescent="0.2">
      <c r="B371" s="88" t="s">
        <v>1191</v>
      </c>
      <c r="C371" s="96">
        <v>35.236400000000003</v>
      </c>
      <c r="D371" s="97">
        <v>5.2110013051017284E-2</v>
      </c>
      <c r="E371" s="37"/>
      <c r="F371" s="37"/>
      <c r="G371" s="37"/>
      <c r="H371" s="37"/>
      <c r="I371" s="37"/>
      <c r="J371" s="37"/>
      <c r="K371" s="84">
        <v>5.5035139663612433</v>
      </c>
      <c r="M371" s="224"/>
      <c r="N371" s="146"/>
      <c r="O371" s="142"/>
      <c r="P371" s="110"/>
    </row>
    <row r="372" spans="2:18" ht="15" customHeight="1" x14ac:dyDescent="0.2">
      <c r="B372" s="88" t="s">
        <v>810</v>
      </c>
      <c r="C372" s="96">
        <v>2.4283000000000001</v>
      </c>
      <c r="D372" s="97">
        <v>3.5911371392022243E-3</v>
      </c>
      <c r="E372" s="37"/>
      <c r="F372" s="37"/>
      <c r="G372" s="37"/>
      <c r="H372" s="37"/>
      <c r="I372" s="37"/>
      <c r="J372" s="37"/>
      <c r="K372" s="84">
        <v>0.34731008761139465</v>
      </c>
      <c r="M372" s="224"/>
      <c r="N372" s="146"/>
      <c r="O372" s="142"/>
      <c r="P372" s="110"/>
    </row>
    <row r="373" spans="2:18" ht="15" customHeight="1" x14ac:dyDescent="0.2">
      <c r="B373" s="88" t="s">
        <v>811</v>
      </c>
      <c r="C373" s="96">
        <v>2.7925999999999997</v>
      </c>
      <c r="D373" s="97">
        <v>4.129889047867286E-3</v>
      </c>
      <c r="E373" s="37"/>
      <c r="F373" s="37"/>
      <c r="G373" s="37"/>
      <c r="H373" s="37"/>
      <c r="I373" s="37"/>
      <c r="J373" s="37"/>
      <c r="K373" s="84">
        <v>0.4291841129195913</v>
      </c>
      <c r="M373" s="224"/>
      <c r="N373" s="146"/>
      <c r="O373" s="142"/>
      <c r="P373" s="110"/>
    </row>
    <row r="374" spans="2:18" ht="15" customHeight="1" x14ac:dyDescent="0.2">
      <c r="B374" s="88" t="s">
        <v>812</v>
      </c>
      <c r="C374" s="96">
        <v>15.7631</v>
      </c>
      <c r="D374" s="97">
        <v>2.3311556990058303E-2</v>
      </c>
      <c r="E374" s="37"/>
      <c r="F374" s="37"/>
      <c r="G374" s="37"/>
      <c r="H374" s="37"/>
      <c r="I374" s="37"/>
      <c r="J374" s="37"/>
      <c r="K374" s="84">
        <v>2.535957576559186</v>
      </c>
      <c r="M374" s="224"/>
      <c r="N374" s="146"/>
      <c r="O374" s="142"/>
      <c r="P374" s="110"/>
    </row>
    <row r="375" spans="2:18" ht="15" customHeight="1" x14ac:dyDescent="0.2">
      <c r="B375" s="51" t="s">
        <v>740</v>
      </c>
      <c r="C375" s="96">
        <v>577.04900000000009</v>
      </c>
      <c r="D375" s="97">
        <v>0.85337976981406938</v>
      </c>
      <c r="E375" s="37"/>
      <c r="F375" s="37"/>
      <c r="G375" s="37"/>
      <c r="H375" s="37"/>
      <c r="I375" s="37"/>
      <c r="J375" s="37"/>
      <c r="K375" s="84">
        <v>86.001873641989619</v>
      </c>
      <c r="M375" s="224"/>
      <c r="N375" s="146"/>
    </row>
    <row r="376" spans="2:18" ht="15" customHeight="1" x14ac:dyDescent="0.2">
      <c r="B376" s="90" t="s">
        <v>813</v>
      </c>
      <c r="C376" s="96"/>
      <c r="D376" s="97"/>
      <c r="E376" s="37"/>
      <c r="F376" s="37"/>
      <c r="G376" s="37"/>
      <c r="H376" s="37"/>
      <c r="I376" s="37"/>
      <c r="J376" s="37"/>
      <c r="K376" s="84"/>
      <c r="M376" s="224"/>
      <c r="Q376" s="110"/>
      <c r="R376" s="110"/>
    </row>
    <row r="377" spans="2:18" ht="15" customHeight="1" x14ac:dyDescent="0.2">
      <c r="B377" s="88" t="s">
        <v>814</v>
      </c>
      <c r="C377" s="96">
        <v>1.819</v>
      </c>
      <c r="D377" s="97">
        <v>9.0961006281760088E-3</v>
      </c>
      <c r="E377" s="37"/>
      <c r="F377" s="37"/>
      <c r="G377" s="37"/>
      <c r="H377" s="37"/>
      <c r="I377" s="37"/>
      <c r="J377" s="37"/>
      <c r="K377" s="84">
        <v>1.0395417613042428</v>
      </c>
      <c r="M377" s="224"/>
      <c r="N377" s="146"/>
      <c r="O377" s="142"/>
      <c r="P377" s="110"/>
    </row>
    <row r="378" spans="2:18" ht="15" customHeight="1" x14ac:dyDescent="0.2">
      <c r="B378" s="88" t="s">
        <v>1067</v>
      </c>
      <c r="C378" s="96">
        <v>5.2628000000000004</v>
      </c>
      <c r="D378" s="97">
        <v>2.63171843793099E-2</v>
      </c>
      <c r="E378" s="37"/>
      <c r="F378" s="37"/>
      <c r="G378" s="37"/>
      <c r="H378" s="37"/>
      <c r="I378" s="37"/>
      <c r="J378" s="37"/>
      <c r="K378" s="84">
        <v>2.6995919433897702</v>
      </c>
      <c r="M378" s="224"/>
      <c r="N378" s="146"/>
      <c r="O378" s="142"/>
      <c r="P378" s="110"/>
    </row>
    <row r="379" spans="2:18" ht="15" customHeight="1" x14ac:dyDescent="0.2">
      <c r="B379" s="88" t="s">
        <v>1115</v>
      </c>
      <c r="C379" s="96">
        <v>79.589300000000009</v>
      </c>
      <c r="D379" s="97">
        <v>0.39799465735353984</v>
      </c>
      <c r="E379" s="37"/>
      <c r="F379" s="37"/>
      <c r="G379" s="37"/>
      <c r="H379" s="37"/>
      <c r="I379" s="37"/>
      <c r="J379" s="37"/>
      <c r="K379" s="84">
        <v>39.710434389011688</v>
      </c>
      <c r="M379" s="224"/>
      <c r="N379" s="146"/>
      <c r="O379" s="142"/>
      <c r="P379" s="110"/>
    </row>
    <row r="380" spans="2:18" ht="15" customHeight="1" x14ac:dyDescent="0.2">
      <c r="B380" s="88" t="s">
        <v>1195</v>
      </c>
      <c r="C380" s="96">
        <v>60.860599999999998</v>
      </c>
      <c r="D380" s="97">
        <v>0.30433982511883939</v>
      </c>
      <c r="E380" s="37"/>
      <c r="F380" s="37"/>
      <c r="G380" s="37"/>
      <c r="H380" s="37"/>
      <c r="I380" s="37"/>
      <c r="J380" s="37"/>
      <c r="K380" s="84">
        <v>30.195078130283054</v>
      </c>
      <c r="M380" s="224"/>
      <c r="N380" s="146"/>
      <c r="O380" s="142"/>
      <c r="P380" s="110"/>
    </row>
    <row r="381" spans="2:18" ht="15" customHeight="1" x14ac:dyDescent="0.2">
      <c r="B381" s="51" t="s">
        <v>740</v>
      </c>
      <c r="C381" s="96">
        <v>147.5317</v>
      </c>
      <c r="D381" s="97">
        <v>0.73774776747986515</v>
      </c>
      <c r="E381" s="37"/>
      <c r="F381" s="37"/>
      <c r="G381" s="37"/>
      <c r="H381" s="37"/>
      <c r="I381" s="37"/>
      <c r="J381" s="37"/>
      <c r="K381" s="84">
        <v>73.644646223988758</v>
      </c>
      <c r="M381" s="224"/>
      <c r="N381" s="146"/>
    </row>
    <row r="382" spans="2:18" ht="15" customHeight="1" x14ac:dyDescent="0.2">
      <c r="B382" s="90" t="s">
        <v>222</v>
      </c>
      <c r="C382" s="96"/>
      <c r="D382" s="97"/>
      <c r="E382" s="37"/>
      <c r="F382" s="37"/>
      <c r="G382" s="37"/>
      <c r="H382" s="37"/>
      <c r="I382" s="37"/>
      <c r="J382" s="37"/>
      <c r="K382" s="84"/>
      <c r="M382" s="224"/>
      <c r="Q382" s="110"/>
      <c r="R382" s="110"/>
    </row>
    <row r="383" spans="2:18" ht="15" customHeight="1" x14ac:dyDescent="0.2">
      <c r="B383" s="88" t="s">
        <v>898</v>
      </c>
      <c r="C383" s="96">
        <v>4.2566000000000006</v>
      </c>
      <c r="D383" s="97">
        <v>1.7833628493585035E-2</v>
      </c>
      <c r="E383" s="37"/>
      <c r="F383" s="37"/>
      <c r="G383" s="37"/>
      <c r="H383" s="37"/>
      <c r="I383" s="37"/>
      <c r="J383" s="37"/>
      <c r="K383" s="84">
        <v>1.52712349872829</v>
      </c>
      <c r="M383" s="224"/>
      <c r="N383" s="146"/>
      <c r="O383" s="142"/>
      <c r="P383" s="110"/>
    </row>
    <row r="384" spans="2:18" ht="15" customHeight="1" x14ac:dyDescent="0.2">
      <c r="B384" s="88" t="s">
        <v>925</v>
      </c>
      <c r="C384" s="96">
        <v>10.400399999999999</v>
      </c>
      <c r="D384" s="97">
        <v>4.3573948640859311E-2</v>
      </c>
      <c r="E384" s="37"/>
      <c r="F384" s="37"/>
      <c r="G384" s="37"/>
      <c r="H384" s="37"/>
      <c r="I384" s="37"/>
      <c r="J384" s="37"/>
      <c r="K384" s="84">
        <v>3.0522080444798463</v>
      </c>
      <c r="M384" s="224"/>
      <c r="N384" s="146"/>
      <c r="O384" s="142"/>
      <c r="P384" s="110"/>
    </row>
    <row r="385" spans="2:18" ht="15" customHeight="1" x14ac:dyDescent="0.2">
      <c r="B385" s="88" t="s">
        <v>968</v>
      </c>
      <c r="C385" s="96">
        <v>4.7374000000000001</v>
      </c>
      <c r="D385" s="97">
        <v>1.9848008181532144E-2</v>
      </c>
      <c r="E385" s="37"/>
      <c r="F385" s="37"/>
      <c r="G385" s="37"/>
      <c r="H385" s="37"/>
      <c r="I385" s="37"/>
      <c r="J385" s="37"/>
      <c r="K385" s="84">
        <v>2.3409184271987264</v>
      </c>
      <c r="M385" s="224"/>
      <c r="N385" s="146"/>
      <c r="O385" s="142"/>
      <c r="P385" s="110"/>
    </row>
    <row r="386" spans="2:18" ht="15" customHeight="1" x14ac:dyDescent="0.2">
      <c r="B386" s="88" t="s">
        <v>991</v>
      </c>
      <c r="C386" s="96">
        <v>15.808299999999999</v>
      </c>
      <c r="D386" s="97">
        <v>6.6231111524489086E-2</v>
      </c>
      <c r="E386" s="37"/>
      <c r="F386" s="37"/>
      <c r="G386" s="37"/>
      <c r="H386" s="37"/>
      <c r="I386" s="37"/>
      <c r="J386" s="37"/>
      <c r="K386" s="84">
        <v>5.9646258214137733</v>
      </c>
      <c r="M386" s="224"/>
      <c r="N386" s="146"/>
      <c r="O386" s="142"/>
      <c r="P386" s="110"/>
    </row>
    <row r="387" spans="2:18" ht="15" customHeight="1" x14ac:dyDescent="0.2">
      <c r="B387" s="88" t="s">
        <v>1012</v>
      </c>
      <c r="C387" s="96">
        <v>2.5233000000000003</v>
      </c>
      <c r="D387" s="97">
        <v>1.0571722684269867E-2</v>
      </c>
      <c r="E387" s="37"/>
      <c r="F387" s="37"/>
      <c r="G387" s="37"/>
      <c r="H387" s="37"/>
      <c r="I387" s="37"/>
      <c r="J387" s="37"/>
      <c r="K387" s="84">
        <v>0.86276901054622279</v>
      </c>
      <c r="M387" s="224"/>
      <c r="N387" s="146"/>
      <c r="O387" s="142"/>
      <c r="P387" s="110"/>
    </row>
    <row r="388" spans="2:18" ht="15" customHeight="1" x14ac:dyDescent="0.2">
      <c r="B388" s="88" t="s">
        <v>1085</v>
      </c>
      <c r="C388" s="96">
        <v>8.6433999999999997</v>
      </c>
      <c r="D388" s="97">
        <v>3.6212748325295509E-2</v>
      </c>
      <c r="E388" s="37"/>
      <c r="F388" s="37"/>
      <c r="G388" s="37"/>
      <c r="H388" s="37"/>
      <c r="I388" s="37"/>
      <c r="J388" s="37"/>
      <c r="K388" s="84">
        <v>3.0731116692285005</v>
      </c>
      <c r="M388" s="224"/>
      <c r="N388" s="146"/>
      <c r="O388" s="142"/>
      <c r="P388" s="110"/>
    </row>
    <row r="389" spans="2:18" ht="15" customHeight="1" x14ac:dyDescent="0.2">
      <c r="B389" s="88" t="s">
        <v>815</v>
      </c>
      <c r="C389" s="96">
        <v>152.608</v>
      </c>
      <c r="D389" s="97">
        <v>0.63937282740897061</v>
      </c>
      <c r="E389" s="37"/>
      <c r="F389" s="37"/>
      <c r="G389" s="37"/>
      <c r="H389" s="37"/>
      <c r="I389" s="37"/>
      <c r="J389" s="37"/>
      <c r="K389" s="84">
        <v>65.979372505250637</v>
      </c>
      <c r="M389" s="224"/>
      <c r="N389" s="146"/>
      <c r="O389" s="142"/>
      <c r="P389" s="110"/>
    </row>
    <row r="390" spans="2:18" ht="15" customHeight="1" x14ac:dyDescent="0.2">
      <c r="B390" s="88" t="s">
        <v>1153</v>
      </c>
      <c r="C390" s="96">
        <v>17.5518</v>
      </c>
      <c r="D390" s="97">
        <v>7.353575167826569E-2</v>
      </c>
      <c r="E390" s="37"/>
      <c r="F390" s="37"/>
      <c r="G390" s="37"/>
      <c r="H390" s="37"/>
      <c r="I390" s="37"/>
      <c r="J390" s="37"/>
      <c r="K390" s="84">
        <v>6.1154909147435781</v>
      </c>
      <c r="M390" s="224"/>
      <c r="N390" s="146"/>
      <c r="O390" s="142"/>
      <c r="P390" s="110"/>
    </row>
    <row r="391" spans="2:18" ht="15" customHeight="1" x14ac:dyDescent="0.2">
      <c r="B391" s="51" t="s">
        <v>740</v>
      </c>
      <c r="C391" s="96">
        <v>216.5292</v>
      </c>
      <c r="D391" s="97">
        <v>0.90717974693726733</v>
      </c>
      <c r="E391" s="37"/>
      <c r="F391" s="37"/>
      <c r="G391" s="37"/>
      <c r="H391" s="37"/>
      <c r="I391" s="37"/>
      <c r="J391" s="37"/>
      <c r="K391" s="84">
        <v>88.915619891589557</v>
      </c>
      <c r="M391" s="224"/>
      <c r="N391" s="146"/>
    </row>
    <row r="392" spans="2:18" ht="15" customHeight="1" x14ac:dyDescent="0.2">
      <c r="B392" s="90" t="s">
        <v>223</v>
      </c>
      <c r="C392" s="96"/>
      <c r="D392" s="97"/>
      <c r="E392" s="37"/>
      <c r="F392" s="37"/>
      <c r="G392" s="37"/>
      <c r="H392" s="37"/>
      <c r="I392" s="37"/>
      <c r="J392" s="37"/>
      <c r="K392" s="84"/>
      <c r="M392" s="224"/>
      <c r="Q392" s="110"/>
      <c r="R392" s="110"/>
    </row>
    <row r="393" spans="2:18" ht="15" customHeight="1" x14ac:dyDescent="0.2">
      <c r="B393" s="95" t="s">
        <v>809</v>
      </c>
      <c r="C393" s="96">
        <v>41.9801</v>
      </c>
      <c r="D393" s="97">
        <v>5.3237904384545669E-2</v>
      </c>
      <c r="E393" s="37"/>
      <c r="F393" s="37"/>
      <c r="G393" s="37"/>
      <c r="H393" s="37"/>
      <c r="I393" s="37"/>
      <c r="J393" s="37"/>
      <c r="K393" s="84">
        <v>4.7975171524889708</v>
      </c>
      <c r="M393" s="224"/>
      <c r="N393" s="146"/>
      <c r="O393" s="142"/>
      <c r="P393" s="110"/>
    </row>
    <row r="394" spans="2:18" ht="15" customHeight="1" x14ac:dyDescent="0.2">
      <c r="B394" s="88" t="s">
        <v>902</v>
      </c>
      <c r="C394" s="96">
        <v>5.6196999999999999</v>
      </c>
      <c r="D394" s="97">
        <v>7.1267350785212827E-3</v>
      </c>
      <c r="E394" s="37"/>
      <c r="F394" s="37"/>
      <c r="G394" s="37"/>
      <c r="H394" s="37"/>
      <c r="I394" s="37"/>
      <c r="J394" s="37"/>
      <c r="K394" s="84">
        <v>0.73814589178809864</v>
      </c>
      <c r="M394" s="224"/>
      <c r="N394" s="146"/>
      <c r="O394" s="142"/>
      <c r="P394" s="110"/>
    </row>
    <row r="395" spans="2:18" ht="15" customHeight="1" x14ac:dyDescent="0.2">
      <c r="B395" s="88" t="s">
        <v>933</v>
      </c>
      <c r="C395" s="96">
        <v>4.1906999999999996</v>
      </c>
      <c r="D395" s="97">
        <v>5.3145201155860881E-3</v>
      </c>
      <c r="E395" s="37"/>
      <c r="F395" s="37"/>
      <c r="G395" s="37"/>
      <c r="H395" s="37"/>
      <c r="I395" s="37"/>
      <c r="J395" s="37"/>
      <c r="K395" s="84">
        <v>0.57725224758376503</v>
      </c>
      <c r="M395" s="224"/>
      <c r="N395" s="146"/>
      <c r="O395" s="142"/>
      <c r="P395" s="110"/>
    </row>
    <row r="396" spans="2:18" ht="15" customHeight="1" x14ac:dyDescent="0.2">
      <c r="B396" s="88" t="s">
        <v>951</v>
      </c>
      <c r="C396" s="96">
        <v>5.8570000000000002</v>
      </c>
      <c r="D396" s="97">
        <v>7.4276718249905076E-3</v>
      </c>
      <c r="E396" s="37"/>
      <c r="F396" s="37"/>
      <c r="G396" s="37"/>
      <c r="H396" s="37"/>
      <c r="I396" s="37"/>
      <c r="J396" s="37"/>
      <c r="K396" s="84">
        <v>0.72723010622200523</v>
      </c>
      <c r="M396" s="224"/>
      <c r="N396" s="146"/>
      <c r="O396" s="142"/>
      <c r="P396" s="110"/>
    </row>
    <row r="397" spans="2:18" ht="15" customHeight="1" x14ac:dyDescent="0.2">
      <c r="B397" s="88" t="s">
        <v>983</v>
      </c>
      <c r="C397" s="96">
        <v>6.5821000000000005</v>
      </c>
      <c r="D397" s="97">
        <v>8.3472219087024103E-3</v>
      </c>
      <c r="E397" s="37"/>
      <c r="F397" s="37"/>
      <c r="G397" s="37"/>
      <c r="H397" s="37"/>
      <c r="I397" s="37"/>
      <c r="J397" s="37"/>
      <c r="K397" s="84">
        <v>0.82638421198422385</v>
      </c>
      <c r="M397" s="224"/>
      <c r="N397" s="146"/>
      <c r="O397" s="142"/>
      <c r="P397" s="110"/>
    </row>
    <row r="398" spans="2:18" ht="15" customHeight="1" x14ac:dyDescent="0.2">
      <c r="B398" s="88" t="s">
        <v>990</v>
      </c>
      <c r="C398" s="96">
        <v>11.5533</v>
      </c>
      <c r="D398" s="97">
        <v>1.4651548727277246E-2</v>
      </c>
      <c r="E398" s="37"/>
      <c r="F398" s="37"/>
      <c r="G398" s="37"/>
      <c r="H398" s="37"/>
      <c r="I398" s="37"/>
      <c r="J398" s="37"/>
      <c r="K398" s="84">
        <v>1.6245088857524577</v>
      </c>
      <c r="M398" s="224"/>
      <c r="N398" s="146"/>
      <c r="O398" s="142"/>
      <c r="P398" s="110"/>
    </row>
    <row r="399" spans="2:18" ht="15" customHeight="1" x14ac:dyDescent="0.2">
      <c r="B399" s="88" t="s">
        <v>1006</v>
      </c>
      <c r="C399" s="96">
        <v>3.6478999999999999</v>
      </c>
      <c r="D399" s="97">
        <v>4.626157427075785E-3</v>
      </c>
      <c r="E399" s="37"/>
      <c r="F399" s="37"/>
      <c r="G399" s="37"/>
      <c r="H399" s="37"/>
      <c r="I399" s="37"/>
      <c r="J399" s="37"/>
      <c r="K399" s="84">
        <v>0.44032328272540372</v>
      </c>
      <c r="M399" s="224"/>
      <c r="N399" s="146"/>
      <c r="O399" s="142"/>
      <c r="P399" s="110"/>
    </row>
    <row r="400" spans="2:18" ht="15" customHeight="1" x14ac:dyDescent="0.2">
      <c r="B400" s="88" t="s">
        <v>1021</v>
      </c>
      <c r="C400" s="96">
        <v>38.9056</v>
      </c>
      <c r="D400" s="97">
        <v>4.933891564868545E-2</v>
      </c>
      <c r="E400" s="37"/>
      <c r="F400" s="37"/>
      <c r="G400" s="37"/>
      <c r="H400" s="37"/>
      <c r="I400" s="37"/>
      <c r="J400" s="37"/>
      <c r="K400" s="84">
        <v>4.9428247855114469</v>
      </c>
      <c r="M400" s="224"/>
      <c r="N400" s="146"/>
      <c r="O400" s="142"/>
      <c r="P400" s="110"/>
    </row>
    <row r="401" spans="2:18" ht="15" customHeight="1" x14ac:dyDescent="0.2">
      <c r="B401" s="88" t="s">
        <v>1045</v>
      </c>
      <c r="C401" s="96">
        <v>4.3073000000000006</v>
      </c>
      <c r="D401" s="97">
        <v>5.4623887402734531E-3</v>
      </c>
      <c r="E401" s="37"/>
      <c r="F401" s="37"/>
      <c r="G401" s="37"/>
      <c r="H401" s="37"/>
      <c r="I401" s="37"/>
      <c r="J401" s="37"/>
      <c r="K401" s="84">
        <v>0.64540467813997471</v>
      </c>
      <c r="M401" s="224"/>
      <c r="N401" s="146"/>
      <c r="O401" s="142"/>
      <c r="P401" s="110"/>
    </row>
    <row r="402" spans="2:18" ht="15" customHeight="1" x14ac:dyDescent="0.2">
      <c r="B402" s="88" t="s">
        <v>1061</v>
      </c>
      <c r="C402" s="96">
        <v>30.251200000000001</v>
      </c>
      <c r="D402" s="97">
        <v>3.8363665001221244E-2</v>
      </c>
      <c r="E402" s="37"/>
      <c r="F402" s="37"/>
      <c r="G402" s="37"/>
      <c r="H402" s="37"/>
      <c r="I402" s="37"/>
      <c r="J402" s="37"/>
      <c r="K402" s="84">
        <v>3.6327209755012899</v>
      </c>
      <c r="M402" s="224"/>
      <c r="N402" s="146"/>
      <c r="O402" s="142"/>
      <c r="P402" s="110"/>
    </row>
    <row r="403" spans="2:18" ht="15" customHeight="1" x14ac:dyDescent="0.2">
      <c r="B403" s="88" t="s">
        <v>1068</v>
      </c>
      <c r="C403" s="96">
        <v>5.4223999999999997</v>
      </c>
      <c r="D403" s="97">
        <v>6.8765251329739666E-3</v>
      </c>
      <c r="E403" s="37"/>
      <c r="F403" s="37"/>
      <c r="G403" s="37"/>
      <c r="H403" s="37"/>
      <c r="I403" s="37"/>
      <c r="J403" s="37"/>
      <c r="K403" s="84">
        <v>0.67581089204248868</v>
      </c>
      <c r="M403" s="224"/>
      <c r="N403" s="146"/>
      <c r="O403" s="142"/>
      <c r="P403" s="110"/>
    </row>
    <row r="404" spans="2:18" ht="15" customHeight="1" x14ac:dyDescent="0.2">
      <c r="B404" s="93" t="s">
        <v>754</v>
      </c>
      <c r="C404" s="96">
        <v>1.0236000000000001</v>
      </c>
      <c r="D404" s="97">
        <v>1.2980988355916483E-3</v>
      </c>
      <c r="E404" s="37"/>
      <c r="F404" s="37"/>
      <c r="G404" s="37"/>
      <c r="H404" s="37"/>
      <c r="I404" s="37"/>
      <c r="J404" s="37"/>
      <c r="K404" s="84">
        <v>0.13140398846011067</v>
      </c>
      <c r="M404" s="224"/>
      <c r="N404" s="146"/>
      <c r="O404" s="142"/>
      <c r="P404" s="110"/>
    </row>
    <row r="405" spans="2:18" ht="15" customHeight="1" x14ac:dyDescent="0.2">
      <c r="B405" s="93" t="s">
        <v>755</v>
      </c>
      <c r="C405" s="96">
        <v>329.11740000000003</v>
      </c>
      <c r="D405" s="97">
        <v>0.41737682074340637</v>
      </c>
      <c r="E405" s="37"/>
      <c r="F405" s="37"/>
      <c r="G405" s="37"/>
      <c r="H405" s="37"/>
      <c r="I405" s="37"/>
      <c r="J405" s="37"/>
      <c r="K405" s="84">
        <v>41.336272449927542</v>
      </c>
      <c r="M405" s="224"/>
      <c r="N405" s="146"/>
      <c r="O405" s="142"/>
      <c r="P405" s="110"/>
    </row>
    <row r="406" spans="2:18" ht="15" customHeight="1" x14ac:dyDescent="0.2">
      <c r="B406" s="88" t="s">
        <v>1128</v>
      </c>
      <c r="C406" s="96">
        <v>156.4127</v>
      </c>
      <c r="D406" s="97">
        <v>0.19835789736395643</v>
      </c>
      <c r="E406" s="37"/>
      <c r="F406" s="37"/>
      <c r="G406" s="37"/>
      <c r="H406" s="37"/>
      <c r="I406" s="37"/>
      <c r="J406" s="37"/>
      <c r="K406" s="84">
        <v>20.398972640814346</v>
      </c>
      <c r="M406" s="224"/>
      <c r="N406" s="146"/>
      <c r="O406" s="142"/>
      <c r="P406" s="110"/>
    </row>
    <row r="407" spans="2:18" ht="15" customHeight="1" x14ac:dyDescent="0.2">
      <c r="B407" s="88" t="s">
        <v>1140</v>
      </c>
      <c r="C407" s="96">
        <v>19.491</v>
      </c>
      <c r="D407" s="97">
        <v>2.4717901919223146E-2</v>
      </c>
      <c r="E407" s="37"/>
      <c r="F407" s="37"/>
      <c r="G407" s="37"/>
      <c r="H407" s="37"/>
      <c r="I407" s="37"/>
      <c r="J407" s="37"/>
      <c r="K407" s="84">
        <v>2.5576148382926842</v>
      </c>
      <c r="M407" s="224"/>
      <c r="N407" s="146"/>
      <c r="O407" s="142"/>
      <c r="P407" s="110"/>
    </row>
    <row r="408" spans="2:18" ht="15" customHeight="1" x14ac:dyDescent="0.2">
      <c r="B408" s="88" t="s">
        <v>1166</v>
      </c>
      <c r="C408" s="96">
        <v>24.616099999999999</v>
      </c>
      <c r="D408" s="97">
        <v>3.1217400104345025E-2</v>
      </c>
      <c r="E408" s="37"/>
      <c r="F408" s="37"/>
      <c r="G408" s="37"/>
      <c r="H408" s="37"/>
      <c r="I408" s="37"/>
      <c r="J408" s="37"/>
      <c r="K408" s="84">
        <v>3.2696523900422285</v>
      </c>
      <c r="M408" s="224"/>
      <c r="N408" s="146"/>
      <c r="O408" s="142"/>
      <c r="P408" s="110"/>
    </row>
    <row r="409" spans="2:18" ht="15" customHeight="1" x14ac:dyDescent="0.2">
      <c r="B409" s="88" t="s">
        <v>1182</v>
      </c>
      <c r="C409" s="96">
        <v>9.4748999999999999</v>
      </c>
      <c r="D409" s="97">
        <v>1.201578415137486E-2</v>
      </c>
      <c r="E409" s="37"/>
      <c r="F409" s="37"/>
      <c r="G409" s="37"/>
      <c r="H409" s="37"/>
      <c r="I409" s="37"/>
      <c r="J409" s="37"/>
      <c r="K409" s="84">
        <v>1.1362034819411284</v>
      </c>
      <c r="M409" s="224"/>
      <c r="N409" s="146"/>
      <c r="O409" s="142"/>
      <c r="P409" s="110"/>
    </row>
    <row r="410" spans="2:18" ht="15" customHeight="1" x14ac:dyDescent="0.2">
      <c r="B410" s="88" t="s">
        <v>1214</v>
      </c>
      <c r="C410" s="96">
        <v>5.1608999999999998</v>
      </c>
      <c r="D410" s="97">
        <v>6.544898671946988E-3</v>
      </c>
      <c r="E410" s="37"/>
      <c r="F410" s="37"/>
      <c r="G410" s="37"/>
      <c r="H410" s="37"/>
      <c r="I410" s="37"/>
      <c r="J410" s="37"/>
      <c r="K410" s="84">
        <v>0.78722245567487814</v>
      </c>
      <c r="M410" s="224"/>
      <c r="N410" s="146"/>
      <c r="O410" s="142"/>
      <c r="P410" s="110"/>
    </row>
    <row r="411" spans="2:18" ht="15" customHeight="1" x14ac:dyDescent="0.2">
      <c r="B411" s="88" t="s">
        <v>1218</v>
      </c>
      <c r="C411" s="96">
        <v>20.1812</v>
      </c>
      <c r="D411" s="97">
        <v>2.5593192869130685E-2</v>
      </c>
      <c r="E411" s="37"/>
      <c r="F411" s="37"/>
      <c r="G411" s="37"/>
      <c r="H411" s="37"/>
      <c r="I411" s="37"/>
      <c r="J411" s="37"/>
      <c r="K411" s="84">
        <v>2.588087382061917</v>
      </c>
      <c r="M411" s="224"/>
      <c r="N411" s="146"/>
      <c r="O411" s="142"/>
      <c r="P411" s="110"/>
    </row>
    <row r="412" spans="2:18" ht="15" customHeight="1" x14ac:dyDescent="0.2">
      <c r="B412" s="88" t="s">
        <v>812</v>
      </c>
      <c r="C412" s="96">
        <v>4.5143999999999993</v>
      </c>
      <c r="D412" s="97">
        <v>5.7250267520466353E-3</v>
      </c>
      <c r="E412" s="37"/>
      <c r="F412" s="37"/>
      <c r="G412" s="37"/>
      <c r="H412" s="37"/>
      <c r="I412" s="37"/>
      <c r="J412" s="37"/>
      <c r="K412" s="84">
        <v>0.64242737162250019</v>
      </c>
      <c r="M412" s="224"/>
      <c r="N412" s="146"/>
      <c r="O412" s="142"/>
      <c r="P412" s="110"/>
    </row>
    <row r="413" spans="2:18" ht="15" customHeight="1" x14ac:dyDescent="0.2">
      <c r="B413" s="51" t="s">
        <v>740</v>
      </c>
      <c r="C413" s="96">
        <v>728.30949999999996</v>
      </c>
      <c r="D413" s="97">
        <v>0.92362027540087477</v>
      </c>
      <c r="E413" s="37"/>
      <c r="F413" s="37"/>
      <c r="G413" s="37"/>
      <c r="H413" s="37"/>
      <c r="I413" s="37"/>
      <c r="J413" s="37"/>
      <c r="K413" s="84">
        <v>92.47598010857746</v>
      </c>
      <c r="M413" s="224"/>
      <c r="N413" s="146"/>
    </row>
    <row r="414" spans="2:18" ht="15" customHeight="1" x14ac:dyDescent="0.2">
      <c r="B414" s="90" t="s">
        <v>224</v>
      </c>
      <c r="C414" s="96"/>
      <c r="D414" s="97"/>
      <c r="E414" s="37"/>
      <c r="F414" s="37"/>
      <c r="G414" s="37"/>
      <c r="H414" s="37"/>
      <c r="I414" s="37"/>
      <c r="J414" s="37"/>
      <c r="K414" s="84"/>
      <c r="M414" s="224"/>
      <c r="Q414" s="110"/>
      <c r="R414" s="110"/>
    </row>
    <row r="415" spans="2:18" ht="15" customHeight="1" x14ac:dyDescent="0.2">
      <c r="B415" s="92" t="s">
        <v>798</v>
      </c>
      <c r="C415" s="96">
        <v>61.020900000000005</v>
      </c>
      <c r="D415" s="97">
        <v>1</v>
      </c>
      <c r="E415" s="37"/>
      <c r="F415" s="37"/>
      <c r="G415" s="37"/>
      <c r="H415" s="37"/>
      <c r="I415" s="37"/>
      <c r="J415" s="37"/>
      <c r="K415" s="84">
        <v>100</v>
      </c>
      <c r="M415" s="224"/>
      <c r="N415" s="110"/>
      <c r="O415" s="142"/>
      <c r="P415" s="110"/>
    </row>
    <row r="416" spans="2:18" ht="15" customHeight="1" x14ac:dyDescent="0.2">
      <c r="B416" s="51" t="s">
        <v>740</v>
      </c>
      <c r="C416" s="96"/>
      <c r="D416" s="97"/>
      <c r="E416" s="37"/>
      <c r="F416" s="37"/>
      <c r="G416" s="37"/>
      <c r="H416" s="37"/>
      <c r="I416" s="37"/>
      <c r="J416" s="37"/>
      <c r="K416" s="84"/>
      <c r="M416" s="224"/>
    </row>
    <row r="417" spans="2:18" ht="15" customHeight="1" x14ac:dyDescent="0.2">
      <c r="B417" s="90" t="s">
        <v>225</v>
      </c>
      <c r="C417" s="96"/>
      <c r="D417" s="97"/>
      <c r="E417" s="37"/>
      <c r="F417" s="37"/>
      <c r="G417" s="37"/>
      <c r="H417" s="37"/>
      <c r="I417" s="37"/>
      <c r="J417" s="37"/>
      <c r="K417" s="84"/>
      <c r="M417" s="224"/>
      <c r="Q417" s="110"/>
      <c r="R417" s="110"/>
    </row>
    <row r="418" spans="2:18" ht="15" customHeight="1" x14ac:dyDescent="0.2">
      <c r="B418" s="95" t="s">
        <v>779</v>
      </c>
      <c r="C418" s="96">
        <v>7.1728999999999994</v>
      </c>
      <c r="D418" s="97">
        <v>3.1138581861577454E-2</v>
      </c>
      <c r="E418" s="37"/>
      <c r="F418" s="37"/>
      <c r="G418" s="37"/>
      <c r="H418" s="37"/>
      <c r="I418" s="37"/>
      <c r="J418" s="37"/>
      <c r="K418" s="84">
        <v>3.3148674832725331</v>
      </c>
      <c r="M418" s="224"/>
      <c r="N418" s="146"/>
      <c r="O418" s="142"/>
      <c r="P418" s="110"/>
    </row>
    <row r="419" spans="2:18" ht="15" customHeight="1" x14ac:dyDescent="0.2">
      <c r="B419" s="88" t="s">
        <v>954</v>
      </c>
      <c r="C419" s="96">
        <v>44.550199999999997</v>
      </c>
      <c r="D419" s="97">
        <v>0.19339877171710854</v>
      </c>
      <c r="E419" s="37"/>
      <c r="F419" s="37"/>
      <c r="G419" s="37"/>
      <c r="H419" s="37"/>
      <c r="I419" s="37"/>
      <c r="J419" s="37"/>
      <c r="K419" s="84">
        <v>17.823888661181396</v>
      </c>
      <c r="M419" s="224"/>
      <c r="N419" s="146"/>
      <c r="O419" s="142"/>
      <c r="P419" s="110"/>
    </row>
    <row r="420" spans="2:18" ht="15" customHeight="1" x14ac:dyDescent="0.2">
      <c r="B420" s="92" t="s">
        <v>806</v>
      </c>
      <c r="C420" s="96">
        <v>16.300699999999999</v>
      </c>
      <c r="D420" s="97">
        <v>7.076366342079432E-2</v>
      </c>
      <c r="E420" s="37"/>
      <c r="F420" s="37"/>
      <c r="G420" s="37"/>
      <c r="H420" s="37"/>
      <c r="I420" s="37"/>
      <c r="J420" s="37"/>
      <c r="K420" s="84">
        <v>6.5472130062073113</v>
      </c>
      <c r="M420" s="224"/>
      <c r="N420" s="146"/>
      <c r="O420" s="142"/>
      <c r="P420" s="110"/>
    </row>
    <row r="421" spans="2:18" ht="15" customHeight="1" x14ac:dyDescent="0.2">
      <c r="B421" s="88" t="s">
        <v>964</v>
      </c>
      <c r="C421" s="96">
        <v>42.283799999999999</v>
      </c>
      <c r="D421" s="97">
        <v>0.18356000609496423</v>
      </c>
      <c r="E421" s="37"/>
      <c r="F421" s="37"/>
      <c r="G421" s="37"/>
      <c r="H421" s="37"/>
      <c r="I421" s="37"/>
      <c r="J421" s="37"/>
      <c r="K421" s="84">
        <v>19.378619489380192</v>
      </c>
      <c r="M421" s="224"/>
      <c r="N421" s="146"/>
      <c r="O421" s="142"/>
      <c r="P421" s="110"/>
    </row>
    <row r="422" spans="2:18" ht="15" customHeight="1" x14ac:dyDescent="0.2">
      <c r="B422" s="88" t="s">
        <v>997</v>
      </c>
      <c r="C422" s="96">
        <v>9.0621000000000009</v>
      </c>
      <c r="D422" s="97">
        <v>3.9339868489425632E-2</v>
      </c>
      <c r="E422" s="37"/>
      <c r="F422" s="37"/>
      <c r="G422" s="37"/>
      <c r="H422" s="37"/>
      <c r="I422" s="37"/>
      <c r="J422" s="37"/>
      <c r="K422" s="84">
        <v>4.2499148355439962</v>
      </c>
      <c r="M422" s="224"/>
      <c r="N422" s="146"/>
      <c r="O422" s="142"/>
      <c r="P422" s="110"/>
    </row>
    <row r="423" spans="2:18" ht="15" customHeight="1" x14ac:dyDescent="0.2">
      <c r="B423" s="88" t="s">
        <v>1018</v>
      </c>
      <c r="C423" s="96">
        <v>43.7958</v>
      </c>
      <c r="D423" s="97">
        <v>0.19012381372851622</v>
      </c>
      <c r="E423" s="37"/>
      <c r="F423" s="37"/>
      <c r="G423" s="37"/>
      <c r="H423" s="37"/>
      <c r="I423" s="37"/>
      <c r="J423" s="37"/>
      <c r="K423" s="84">
        <v>19.073664022989611</v>
      </c>
      <c r="M423" s="224"/>
      <c r="N423" s="146"/>
      <c r="O423" s="142"/>
      <c r="P423" s="110"/>
    </row>
    <row r="424" spans="2:18" ht="15" customHeight="1" x14ac:dyDescent="0.2">
      <c r="B424" s="88" t="s">
        <v>1026</v>
      </c>
      <c r="C424" s="96">
        <v>9.7397000000000009</v>
      </c>
      <c r="D424" s="97">
        <v>4.2281426725202638E-2</v>
      </c>
      <c r="E424" s="37"/>
      <c r="F424" s="37"/>
      <c r="G424" s="37"/>
      <c r="H424" s="37"/>
      <c r="I424" s="37"/>
      <c r="J424" s="37"/>
      <c r="K424" s="84">
        <v>4.2014899297460992</v>
      </c>
      <c r="M424" s="224"/>
      <c r="N424" s="146"/>
      <c r="O424" s="142"/>
      <c r="P424" s="110"/>
    </row>
    <row r="425" spans="2:18" ht="15" customHeight="1" x14ac:dyDescent="0.2">
      <c r="B425" s="91" t="s">
        <v>807</v>
      </c>
      <c r="C425" s="96">
        <v>14.505100000000001</v>
      </c>
      <c r="D425" s="97">
        <v>6.2968707741689861E-2</v>
      </c>
      <c r="E425" s="37"/>
      <c r="F425" s="37"/>
      <c r="G425" s="37"/>
      <c r="H425" s="37"/>
      <c r="I425" s="37"/>
      <c r="J425" s="37"/>
      <c r="K425" s="84">
        <v>6.378411216940659</v>
      </c>
      <c r="M425" s="224"/>
      <c r="N425" s="146"/>
      <c r="O425" s="142"/>
      <c r="P425" s="110"/>
    </row>
    <row r="426" spans="2:18" ht="15" customHeight="1" x14ac:dyDescent="0.2">
      <c r="B426" s="88" t="s">
        <v>1174</v>
      </c>
      <c r="C426" s="96">
        <v>17.0627</v>
      </c>
      <c r="D426" s="97">
        <v>7.4071614093259019E-2</v>
      </c>
      <c r="E426" s="37"/>
      <c r="F426" s="37"/>
      <c r="G426" s="37"/>
      <c r="H426" s="37"/>
      <c r="I426" s="37"/>
      <c r="J426" s="37"/>
      <c r="K426" s="84">
        <v>6.9691054208791972</v>
      </c>
      <c r="M426" s="224"/>
      <c r="N426" s="146"/>
      <c r="O426" s="142"/>
      <c r="P426" s="110"/>
    </row>
    <row r="427" spans="2:18" ht="15" customHeight="1" x14ac:dyDescent="0.2">
      <c r="B427" s="88" t="s">
        <v>1185</v>
      </c>
      <c r="C427" s="96">
        <v>4.0781999999999998</v>
      </c>
      <c r="D427" s="97">
        <v>1.7704047811608298E-2</v>
      </c>
      <c r="E427" s="37"/>
      <c r="F427" s="37"/>
      <c r="G427" s="37"/>
      <c r="H427" s="37"/>
      <c r="I427" s="37"/>
      <c r="J427" s="37"/>
      <c r="K427" s="84">
        <v>1.8566424731507845</v>
      </c>
      <c r="M427" s="224"/>
      <c r="N427" s="146"/>
      <c r="O427" s="142"/>
      <c r="P427" s="110"/>
    </row>
    <row r="428" spans="2:18" ht="15" customHeight="1" x14ac:dyDescent="0.2">
      <c r="B428" s="51" t="s">
        <v>740</v>
      </c>
      <c r="C428" s="96">
        <v>208.55120000000002</v>
      </c>
      <c r="D428" s="97">
        <v>0.90535050168414632</v>
      </c>
      <c r="E428" s="37"/>
      <c r="F428" s="37"/>
      <c r="G428" s="37"/>
      <c r="H428" s="37"/>
      <c r="I428" s="37"/>
      <c r="J428" s="37"/>
      <c r="K428" s="84">
        <v>89.793816539291754</v>
      </c>
      <c r="M428" s="224"/>
      <c r="N428" s="146"/>
    </row>
    <row r="429" spans="2:18" ht="15" customHeight="1" x14ac:dyDescent="0.2">
      <c r="B429" s="90" t="s">
        <v>226</v>
      </c>
      <c r="C429" s="96"/>
      <c r="D429" s="97"/>
      <c r="E429" s="37"/>
      <c r="F429" s="37"/>
      <c r="G429" s="37"/>
      <c r="H429" s="37"/>
      <c r="I429" s="37"/>
      <c r="J429" s="37"/>
      <c r="K429" s="84"/>
      <c r="M429" s="224"/>
      <c r="Q429" s="110"/>
      <c r="R429" s="110"/>
    </row>
    <row r="430" spans="2:18" ht="15" customHeight="1" x14ac:dyDescent="0.2">
      <c r="B430" s="88" t="s">
        <v>1139</v>
      </c>
      <c r="C430" s="96">
        <v>7.0788000000000002</v>
      </c>
      <c r="D430" s="97">
        <v>0.13723631330080205</v>
      </c>
      <c r="E430" s="37"/>
      <c r="F430" s="37"/>
      <c r="G430" s="37"/>
      <c r="H430" s="37"/>
      <c r="I430" s="37"/>
      <c r="J430" s="37"/>
      <c r="K430" s="84">
        <v>12.938541493888325</v>
      </c>
      <c r="M430" s="224"/>
      <c r="N430" s="146"/>
      <c r="O430" s="142"/>
      <c r="P430" s="110"/>
    </row>
    <row r="431" spans="2:18" ht="15" customHeight="1" x14ac:dyDescent="0.2">
      <c r="B431" s="91" t="s">
        <v>783</v>
      </c>
      <c r="C431" s="96">
        <v>1.4521999999999999</v>
      </c>
      <c r="D431" s="97">
        <v>2.8153722972173917E-2</v>
      </c>
      <c r="E431" s="37"/>
      <c r="F431" s="37"/>
      <c r="G431" s="37"/>
      <c r="H431" s="37"/>
      <c r="I431" s="37"/>
      <c r="J431" s="37"/>
      <c r="K431" s="84">
        <v>0.402091478859191</v>
      </c>
      <c r="M431" s="224"/>
      <c r="N431" s="146"/>
      <c r="O431" s="142"/>
      <c r="P431" s="110"/>
    </row>
    <row r="432" spans="2:18" ht="15" customHeight="1" x14ac:dyDescent="0.2">
      <c r="B432" s="88" t="s">
        <v>1173</v>
      </c>
      <c r="C432" s="96">
        <v>20.4803</v>
      </c>
      <c r="D432" s="97">
        <v>0.39705047003650562</v>
      </c>
      <c r="E432" s="37"/>
      <c r="F432" s="37"/>
      <c r="G432" s="37"/>
      <c r="H432" s="37"/>
      <c r="I432" s="37"/>
      <c r="J432" s="37"/>
      <c r="K432" s="84">
        <v>1.1333971284844231</v>
      </c>
      <c r="M432" s="224"/>
      <c r="N432" s="146"/>
      <c r="O432" s="142"/>
      <c r="P432" s="110"/>
    </row>
    <row r="433" spans="2:18" ht="15" customHeight="1" x14ac:dyDescent="0.2">
      <c r="B433" s="51" t="s">
        <v>740</v>
      </c>
      <c r="C433" s="96">
        <v>29.011299999999999</v>
      </c>
      <c r="D433" s="97">
        <v>0.5624405063094815</v>
      </c>
      <c r="E433" s="37"/>
      <c r="F433" s="37"/>
      <c r="G433" s="37"/>
      <c r="H433" s="37"/>
      <c r="I433" s="37"/>
      <c r="J433" s="37"/>
      <c r="K433" s="84">
        <v>17.338250255391038</v>
      </c>
      <c r="M433" s="224"/>
      <c r="N433" s="146"/>
    </row>
    <row r="434" spans="2:18" ht="15" customHeight="1" x14ac:dyDescent="0.2">
      <c r="B434" s="90" t="s">
        <v>227</v>
      </c>
      <c r="C434" s="96"/>
      <c r="D434" s="97"/>
      <c r="E434" s="37"/>
      <c r="F434" s="37"/>
      <c r="G434" s="37"/>
      <c r="H434" s="37"/>
      <c r="I434" s="37"/>
      <c r="J434" s="37"/>
      <c r="K434" s="84"/>
      <c r="M434" s="224"/>
      <c r="Q434" s="110"/>
      <c r="R434" s="110"/>
    </row>
    <row r="435" spans="2:18" ht="15" customHeight="1" x14ac:dyDescent="0.2">
      <c r="B435" s="95" t="s">
        <v>816</v>
      </c>
      <c r="C435" s="96">
        <v>25.782900000000001</v>
      </c>
      <c r="D435" s="97">
        <v>7.0521808153023322E-2</v>
      </c>
      <c r="E435" s="37"/>
      <c r="F435" s="37"/>
      <c r="G435" s="37"/>
      <c r="H435" s="37"/>
      <c r="I435" s="37"/>
      <c r="J435" s="37"/>
      <c r="K435" s="84">
        <v>6.8221517554706717</v>
      </c>
      <c r="M435" s="224"/>
      <c r="N435" s="146"/>
      <c r="O435" s="142"/>
      <c r="P435" s="110"/>
    </row>
    <row r="436" spans="2:18" ht="15" customHeight="1" x14ac:dyDescent="0.2">
      <c r="B436" s="88" t="s">
        <v>794</v>
      </c>
      <c r="C436" s="96">
        <v>4.7928999999999995</v>
      </c>
      <c r="D436" s="97">
        <v>1.3109618169275972E-2</v>
      </c>
      <c r="E436" s="37"/>
      <c r="F436" s="37"/>
      <c r="G436" s="37"/>
      <c r="H436" s="37"/>
      <c r="I436" s="37"/>
      <c r="J436" s="37"/>
      <c r="K436" s="84">
        <v>1.2852942934693175</v>
      </c>
      <c r="M436" s="224"/>
      <c r="N436" s="146"/>
      <c r="O436" s="142"/>
      <c r="P436" s="110"/>
    </row>
    <row r="437" spans="2:18" ht="15" customHeight="1" x14ac:dyDescent="0.2">
      <c r="B437" s="88" t="s">
        <v>958</v>
      </c>
      <c r="C437" s="96">
        <v>4.4466000000000001</v>
      </c>
      <c r="D437" s="97">
        <v>1.2162412767114387E-2</v>
      </c>
      <c r="E437" s="37"/>
      <c r="F437" s="37"/>
      <c r="G437" s="37"/>
      <c r="H437" s="37"/>
      <c r="I437" s="37"/>
      <c r="J437" s="37"/>
      <c r="K437" s="84">
        <v>1.3132261286416003</v>
      </c>
      <c r="M437" s="224"/>
      <c r="N437" s="146"/>
      <c r="O437" s="142"/>
      <c r="P437" s="110"/>
    </row>
    <row r="438" spans="2:18" ht="15" customHeight="1" x14ac:dyDescent="0.2">
      <c r="B438" s="88" t="s">
        <v>1039</v>
      </c>
      <c r="C438" s="96">
        <v>6.8653999999999993</v>
      </c>
      <c r="D438" s="97">
        <v>1.877835393589419E-2</v>
      </c>
      <c r="E438" s="37"/>
      <c r="F438" s="37"/>
      <c r="G438" s="37"/>
      <c r="H438" s="37"/>
      <c r="I438" s="37"/>
      <c r="J438" s="37"/>
      <c r="K438" s="84">
        <v>2.0004124118503257</v>
      </c>
      <c r="M438" s="224"/>
      <c r="N438" s="146"/>
      <c r="O438" s="142"/>
      <c r="P438" s="110"/>
    </row>
    <row r="439" spans="2:18" ht="15" customHeight="1" x14ac:dyDescent="0.2">
      <c r="B439" s="88" t="s">
        <v>1044</v>
      </c>
      <c r="C439" s="96">
        <v>7.4066000000000001</v>
      </c>
      <c r="D439" s="97">
        <v>2.0258652993502768E-2</v>
      </c>
      <c r="E439" s="37"/>
      <c r="F439" s="37"/>
      <c r="G439" s="37"/>
      <c r="H439" s="37"/>
      <c r="I439" s="37"/>
      <c r="J439" s="37"/>
      <c r="K439" s="84">
        <v>2.083616838493743</v>
      </c>
      <c r="M439" s="224"/>
      <c r="N439" s="146"/>
      <c r="O439" s="142"/>
      <c r="P439" s="110"/>
    </row>
    <row r="440" spans="2:18" ht="15" customHeight="1" x14ac:dyDescent="0.2">
      <c r="B440" s="92" t="s">
        <v>817</v>
      </c>
      <c r="C440" s="96">
        <v>9.3027999999999995</v>
      </c>
      <c r="D440" s="97">
        <v>2.544517012771819E-2</v>
      </c>
      <c r="E440" s="37"/>
      <c r="F440" s="37"/>
      <c r="G440" s="37"/>
      <c r="H440" s="37"/>
      <c r="I440" s="37"/>
      <c r="J440" s="37"/>
      <c r="K440" s="84">
        <v>2.7832292116552702</v>
      </c>
      <c r="M440" s="224"/>
      <c r="N440" s="146"/>
      <c r="O440" s="142"/>
      <c r="P440" s="110"/>
    </row>
    <row r="441" spans="2:18" ht="15" customHeight="1" x14ac:dyDescent="0.2">
      <c r="B441" s="88" t="s">
        <v>1054</v>
      </c>
      <c r="C441" s="96">
        <v>43.555099999999996</v>
      </c>
      <c r="D441" s="97">
        <v>0.11913261915012453</v>
      </c>
      <c r="E441" s="37"/>
      <c r="F441" s="37"/>
      <c r="G441" s="37"/>
      <c r="H441" s="37"/>
      <c r="I441" s="37"/>
      <c r="J441" s="37"/>
      <c r="K441" s="84">
        <v>12.690046970620022</v>
      </c>
      <c r="M441" s="224"/>
      <c r="N441" s="146"/>
      <c r="O441" s="142"/>
      <c r="P441" s="110"/>
    </row>
    <row r="442" spans="2:18" ht="15" customHeight="1" x14ac:dyDescent="0.2">
      <c r="B442" s="92" t="s">
        <v>766</v>
      </c>
      <c r="C442" s="96">
        <v>67.462699999999998</v>
      </c>
      <c r="D442" s="97">
        <v>0.18452507618944985</v>
      </c>
      <c r="E442" s="37"/>
      <c r="F442" s="37"/>
      <c r="G442" s="37"/>
      <c r="H442" s="37"/>
      <c r="I442" s="37"/>
      <c r="J442" s="37"/>
      <c r="K442" s="84">
        <v>20.735553998749332</v>
      </c>
      <c r="M442" s="224"/>
      <c r="N442" s="146"/>
      <c r="O442" s="142"/>
      <c r="P442" s="110"/>
    </row>
    <row r="443" spans="2:18" ht="15" customHeight="1" x14ac:dyDescent="0.2">
      <c r="B443" s="88" t="s">
        <v>1098</v>
      </c>
      <c r="C443" s="96">
        <v>4.6233999999999993</v>
      </c>
      <c r="D443" s="97">
        <v>1.2645999007663528E-2</v>
      </c>
      <c r="E443" s="37"/>
      <c r="F443" s="37"/>
      <c r="G443" s="37"/>
      <c r="H443" s="37"/>
      <c r="I443" s="37"/>
      <c r="J443" s="37"/>
      <c r="K443" s="84">
        <v>1.2720655452736194</v>
      </c>
      <c r="M443" s="224"/>
      <c r="N443" s="146"/>
      <c r="O443" s="142"/>
      <c r="P443" s="110"/>
    </row>
    <row r="444" spans="2:18" ht="15" customHeight="1" x14ac:dyDescent="0.2">
      <c r="B444" s="88" t="s">
        <v>1104</v>
      </c>
      <c r="C444" s="96">
        <v>142.5299</v>
      </c>
      <c r="D444" s="97">
        <v>0.38985010467672754</v>
      </c>
      <c r="E444" s="37"/>
      <c r="F444" s="37"/>
      <c r="G444" s="37"/>
      <c r="H444" s="37"/>
      <c r="I444" s="37"/>
      <c r="J444" s="37"/>
      <c r="K444" s="84">
        <v>35.394051462819462</v>
      </c>
      <c r="M444" s="224"/>
      <c r="N444" s="146"/>
      <c r="O444" s="142"/>
      <c r="P444" s="110"/>
    </row>
    <row r="445" spans="2:18" ht="15" customHeight="1" x14ac:dyDescent="0.2">
      <c r="B445" s="51" t="s">
        <v>740</v>
      </c>
      <c r="C445" s="96">
        <v>316.76830000000001</v>
      </c>
      <c r="D445" s="97">
        <v>0.86642981517049433</v>
      </c>
      <c r="E445" s="37"/>
      <c r="F445" s="37"/>
      <c r="G445" s="37"/>
      <c r="H445" s="37"/>
      <c r="I445" s="37"/>
      <c r="J445" s="37"/>
      <c r="K445" s="84">
        <v>86.379648617043372</v>
      </c>
      <c r="M445" s="224"/>
      <c r="N445" s="146"/>
    </row>
    <row r="446" spans="2:18" ht="15" customHeight="1" x14ac:dyDescent="0.2">
      <c r="B446" s="90" t="s">
        <v>228</v>
      </c>
      <c r="C446" s="96"/>
      <c r="D446" s="97"/>
      <c r="E446" s="37"/>
      <c r="F446" s="37"/>
      <c r="G446" s="37"/>
      <c r="H446" s="37"/>
      <c r="I446" s="37"/>
      <c r="J446" s="37"/>
      <c r="K446" s="84"/>
      <c r="M446" s="224"/>
      <c r="Q446" s="110"/>
      <c r="R446" s="110"/>
    </row>
    <row r="447" spans="2:18" ht="15" customHeight="1" x14ac:dyDescent="0.2">
      <c r="B447" s="88" t="s">
        <v>895</v>
      </c>
      <c r="C447" s="96">
        <v>7.7012</v>
      </c>
      <c r="D447" s="97">
        <v>4.3367581814695551E-3</v>
      </c>
      <c r="E447" s="37"/>
      <c r="F447" s="37"/>
      <c r="G447" s="37"/>
      <c r="H447" s="37"/>
      <c r="I447" s="37"/>
      <c r="J447" s="37"/>
      <c r="K447" s="84">
        <v>0.41941254298236402</v>
      </c>
      <c r="M447" s="224"/>
      <c r="N447" s="146"/>
      <c r="O447" s="142"/>
      <c r="P447" s="110"/>
    </row>
    <row r="448" spans="2:18" ht="15" customHeight="1" x14ac:dyDescent="0.2">
      <c r="B448" s="88" t="s">
        <v>903</v>
      </c>
      <c r="C448" s="96">
        <v>14.016</v>
      </c>
      <c r="D448" s="97">
        <v>7.892796274798379E-3</v>
      </c>
      <c r="E448" s="37"/>
      <c r="F448" s="37"/>
      <c r="G448" s="37"/>
      <c r="H448" s="37"/>
      <c r="I448" s="37"/>
      <c r="J448" s="37"/>
      <c r="K448" s="84">
        <v>0.74894412930858623</v>
      </c>
      <c r="M448" s="224"/>
      <c r="N448" s="146"/>
      <c r="O448" s="142"/>
      <c r="P448" s="110"/>
    </row>
    <row r="449" spans="2:16" ht="15" customHeight="1" x14ac:dyDescent="0.2">
      <c r="B449" s="88" t="s">
        <v>914</v>
      </c>
      <c r="C449" s="96">
        <v>156.61070000000001</v>
      </c>
      <c r="D449" s="97">
        <v>8.8191805761527298E-2</v>
      </c>
      <c r="E449" s="37"/>
      <c r="F449" s="37"/>
      <c r="G449" s="37"/>
      <c r="H449" s="37"/>
      <c r="I449" s="37"/>
      <c r="J449" s="37"/>
      <c r="K449" s="84">
        <v>6.8511931617866244</v>
      </c>
      <c r="M449" s="224"/>
      <c r="N449" s="146"/>
      <c r="O449" s="142"/>
      <c r="P449" s="110"/>
    </row>
    <row r="450" spans="2:16" ht="15" customHeight="1" x14ac:dyDescent="0.2">
      <c r="B450" s="88" t="s">
        <v>922</v>
      </c>
      <c r="C450" s="96">
        <v>25.619199999999999</v>
      </c>
      <c r="D450" s="97">
        <v>1.442687830503101E-2</v>
      </c>
      <c r="E450" s="37"/>
      <c r="F450" s="37"/>
      <c r="G450" s="37"/>
      <c r="H450" s="37"/>
      <c r="I450" s="37"/>
      <c r="J450" s="37"/>
      <c r="K450" s="84">
        <v>1.5820127895628422</v>
      </c>
      <c r="M450" s="224"/>
      <c r="N450" s="146"/>
      <c r="O450" s="142"/>
      <c r="P450" s="110"/>
    </row>
    <row r="451" spans="2:16" ht="15" customHeight="1" x14ac:dyDescent="0.2">
      <c r="B451" s="88" t="s">
        <v>939</v>
      </c>
      <c r="C451" s="96">
        <v>10.137499999999999</v>
      </c>
      <c r="D451" s="97">
        <v>5.7087059243556343E-3</v>
      </c>
      <c r="E451" s="37"/>
      <c r="F451" s="37"/>
      <c r="G451" s="37"/>
      <c r="H451" s="37"/>
      <c r="I451" s="37"/>
      <c r="J451" s="37"/>
      <c r="K451" s="84">
        <v>0.55478151311166346</v>
      </c>
      <c r="M451" s="224"/>
      <c r="N451" s="146"/>
      <c r="O451" s="142"/>
      <c r="P451" s="110"/>
    </row>
    <row r="452" spans="2:16" ht="15" customHeight="1" x14ac:dyDescent="0.2">
      <c r="B452" s="88" t="s">
        <v>961</v>
      </c>
      <c r="C452" s="96">
        <v>10.6212</v>
      </c>
      <c r="D452" s="97">
        <v>5.9810907387192174E-3</v>
      </c>
      <c r="E452" s="37"/>
      <c r="F452" s="37"/>
      <c r="G452" s="37"/>
      <c r="H452" s="37"/>
      <c r="I452" s="37"/>
      <c r="J452" s="37"/>
      <c r="K452" s="84">
        <v>0.537827511753739</v>
      </c>
      <c r="M452" s="224"/>
      <c r="N452" s="146"/>
      <c r="O452" s="142"/>
      <c r="P452" s="110"/>
    </row>
    <row r="453" spans="2:16" ht="15" customHeight="1" x14ac:dyDescent="0.2">
      <c r="B453" s="88" t="s">
        <v>967</v>
      </c>
      <c r="C453" s="96">
        <v>21.869799999999998</v>
      </c>
      <c r="D453" s="97">
        <v>1.2315487726211872E-2</v>
      </c>
      <c r="E453" s="37"/>
      <c r="F453" s="37"/>
      <c r="G453" s="37"/>
      <c r="H453" s="37"/>
      <c r="I453" s="37"/>
      <c r="J453" s="37"/>
      <c r="K453" s="84">
        <v>1.5379662144387038</v>
      </c>
      <c r="M453" s="224"/>
      <c r="N453" s="146"/>
      <c r="O453" s="142"/>
      <c r="P453" s="110"/>
    </row>
    <row r="454" spans="2:16" ht="15" customHeight="1" x14ac:dyDescent="0.2">
      <c r="B454" s="88" t="s">
        <v>839</v>
      </c>
      <c r="C454" s="96">
        <v>556.85180000000003</v>
      </c>
      <c r="D454" s="97">
        <v>0.3135786110626978</v>
      </c>
      <c r="E454" s="37"/>
      <c r="F454" s="37"/>
      <c r="G454" s="37"/>
      <c r="H454" s="37"/>
      <c r="I454" s="37"/>
      <c r="J454" s="37"/>
      <c r="K454" s="84">
        <v>29.227153676325397</v>
      </c>
      <c r="M454" s="224"/>
      <c r="N454" s="146"/>
      <c r="O454" s="142"/>
      <c r="P454" s="110"/>
    </row>
    <row r="455" spans="2:16" ht="15" customHeight="1" x14ac:dyDescent="0.2">
      <c r="B455" s="88" t="s">
        <v>986</v>
      </c>
      <c r="C455" s="96">
        <v>29.424099999999999</v>
      </c>
      <c r="D455" s="97">
        <v>1.6569522464989654E-2</v>
      </c>
      <c r="E455" s="37"/>
      <c r="F455" s="37"/>
      <c r="G455" s="37"/>
      <c r="H455" s="37"/>
      <c r="I455" s="37"/>
      <c r="J455" s="37"/>
      <c r="K455" s="84">
        <v>1.7477066874437757</v>
      </c>
      <c r="M455" s="224"/>
      <c r="N455" s="146"/>
      <c r="O455" s="142"/>
      <c r="P455" s="110"/>
    </row>
    <row r="456" spans="2:16" ht="15" customHeight="1" x14ac:dyDescent="0.2">
      <c r="B456" s="88" t="s">
        <v>1031</v>
      </c>
      <c r="C456" s="96">
        <v>513.92840000000001</v>
      </c>
      <c r="D456" s="97">
        <v>0.28940726034768061</v>
      </c>
      <c r="E456" s="37"/>
      <c r="F456" s="37"/>
      <c r="G456" s="37"/>
      <c r="H456" s="37"/>
      <c r="I456" s="37"/>
      <c r="J456" s="37"/>
      <c r="K456" s="84">
        <v>33.735816748786064</v>
      </c>
      <c r="M456" s="224"/>
      <c r="N456" s="146"/>
      <c r="O456" s="142"/>
      <c r="P456" s="110"/>
    </row>
    <row r="457" spans="2:16" ht="15" customHeight="1" x14ac:dyDescent="0.2">
      <c r="B457" s="88" t="s">
        <v>1052</v>
      </c>
      <c r="C457" s="96">
        <v>17.671900000000001</v>
      </c>
      <c r="D457" s="97">
        <v>9.9515344241302428E-3</v>
      </c>
      <c r="E457" s="37"/>
      <c r="F457" s="37"/>
      <c r="G457" s="37"/>
      <c r="H457" s="37"/>
      <c r="I457" s="37"/>
      <c r="J457" s="37"/>
      <c r="K457" s="84">
        <v>1.0179116748391184</v>
      </c>
      <c r="M457" s="224"/>
      <c r="N457" s="146"/>
      <c r="O457" s="142"/>
      <c r="P457" s="110"/>
    </row>
    <row r="458" spans="2:16" ht="15" customHeight="1" x14ac:dyDescent="0.2">
      <c r="B458" s="88" t="s">
        <v>1063</v>
      </c>
      <c r="C458" s="96">
        <v>8.4528999999999996</v>
      </c>
      <c r="D458" s="97">
        <v>4.7600611894437232E-3</v>
      </c>
      <c r="E458" s="37"/>
      <c r="F458" s="37"/>
      <c r="G458" s="37"/>
      <c r="H458" s="37"/>
      <c r="I458" s="37"/>
      <c r="J458" s="37"/>
      <c r="K458" s="84">
        <v>0.47954066993738853</v>
      </c>
      <c r="M458" s="224"/>
      <c r="N458" s="146"/>
      <c r="O458" s="142"/>
      <c r="P458" s="110"/>
    </row>
    <row r="459" spans="2:16" ht="15" customHeight="1" x14ac:dyDescent="0.2">
      <c r="B459" s="88" t="s">
        <v>1074</v>
      </c>
      <c r="C459" s="96">
        <v>10.901</v>
      </c>
      <c r="D459" s="97">
        <v>6.1386538378693728E-3</v>
      </c>
      <c r="E459" s="37"/>
      <c r="F459" s="37"/>
      <c r="G459" s="37"/>
      <c r="H459" s="37"/>
      <c r="I459" s="37"/>
      <c r="J459" s="37"/>
      <c r="K459" s="84">
        <v>0.80907349995502509</v>
      </c>
      <c r="M459" s="224"/>
      <c r="N459" s="146"/>
      <c r="O459" s="142"/>
      <c r="P459" s="110"/>
    </row>
    <row r="460" spans="2:16" ht="15" customHeight="1" x14ac:dyDescent="0.2">
      <c r="B460" s="88" t="s">
        <v>1076</v>
      </c>
      <c r="C460" s="96">
        <v>14.0235</v>
      </c>
      <c r="D460" s="97">
        <v>7.8970197317091238E-3</v>
      </c>
      <c r="E460" s="37"/>
      <c r="F460" s="37"/>
      <c r="G460" s="37"/>
      <c r="H460" s="37"/>
      <c r="I460" s="37"/>
      <c r="J460" s="37"/>
      <c r="K460" s="84">
        <v>0.7710065931502017</v>
      </c>
      <c r="M460" s="224"/>
      <c r="N460" s="146"/>
      <c r="O460" s="142"/>
      <c r="P460" s="110"/>
    </row>
    <row r="461" spans="2:16" ht="15" customHeight="1" x14ac:dyDescent="0.2">
      <c r="B461" s="88" t="s">
        <v>1084</v>
      </c>
      <c r="C461" s="96">
        <v>20.9663</v>
      </c>
      <c r="D461" s="97">
        <v>1.1806701950364245E-2</v>
      </c>
      <c r="E461" s="37"/>
      <c r="F461" s="37"/>
      <c r="G461" s="37"/>
      <c r="H461" s="37"/>
      <c r="I461" s="37"/>
      <c r="J461" s="37"/>
      <c r="K461" s="84">
        <v>1.1025560687959099</v>
      </c>
      <c r="M461" s="224"/>
      <c r="N461" s="146"/>
      <c r="O461" s="142"/>
      <c r="P461" s="110"/>
    </row>
    <row r="462" spans="2:16" ht="15" customHeight="1" x14ac:dyDescent="0.2">
      <c r="B462" s="88" t="s">
        <v>1089</v>
      </c>
      <c r="C462" s="96">
        <v>34.965800000000002</v>
      </c>
      <c r="D462" s="97">
        <v>1.9690206619958989E-2</v>
      </c>
      <c r="E462" s="37"/>
      <c r="F462" s="37"/>
      <c r="G462" s="37"/>
      <c r="H462" s="37"/>
      <c r="I462" s="37"/>
      <c r="J462" s="37"/>
      <c r="K462" s="84">
        <v>1.7059167903906431</v>
      </c>
      <c r="M462" s="224"/>
      <c r="N462" s="146"/>
      <c r="O462" s="142"/>
      <c r="P462" s="110"/>
    </row>
    <row r="463" spans="2:16" ht="15" customHeight="1" x14ac:dyDescent="0.2">
      <c r="B463" s="88" t="s">
        <v>1113</v>
      </c>
      <c r="C463" s="96">
        <v>11.395</v>
      </c>
      <c r="D463" s="97">
        <v>0.64200000000000002</v>
      </c>
      <c r="E463" s="37"/>
      <c r="F463" s="37"/>
      <c r="G463" s="37"/>
      <c r="H463" s="37"/>
      <c r="I463" s="37"/>
      <c r="J463" s="37"/>
      <c r="K463" s="84">
        <v>0.63057082419958588</v>
      </c>
      <c r="M463" s="224"/>
      <c r="N463" s="146"/>
      <c r="O463" s="142"/>
      <c r="P463" s="110"/>
    </row>
    <row r="464" spans="2:16" ht="15" customHeight="1" x14ac:dyDescent="0.2">
      <c r="B464" s="88" t="s">
        <v>1156</v>
      </c>
      <c r="C464" s="96">
        <v>5.2918000000000003</v>
      </c>
      <c r="D464" s="97">
        <v>2.979958570703344E-3</v>
      </c>
      <c r="E464" s="37"/>
      <c r="F464" s="37"/>
      <c r="G464" s="37"/>
      <c r="H464" s="37"/>
      <c r="I464" s="37"/>
      <c r="J464" s="37"/>
      <c r="K464" s="84">
        <v>0.29487861245328734</v>
      </c>
      <c r="M464" s="224"/>
      <c r="N464" s="146"/>
      <c r="O464" s="142"/>
      <c r="P464" s="110"/>
    </row>
    <row r="465" spans="2:18" ht="15" customHeight="1" x14ac:dyDescent="0.2">
      <c r="B465" s="88" t="s">
        <v>1157</v>
      </c>
      <c r="C465" s="96">
        <v>134.4923</v>
      </c>
      <c r="D465" s="97">
        <v>7.5736324516913964E-2</v>
      </c>
      <c r="E465" s="37"/>
      <c r="F465" s="37"/>
      <c r="G465" s="37"/>
      <c r="H465" s="37"/>
      <c r="I465" s="37"/>
      <c r="J465" s="37"/>
      <c r="K465" s="84">
        <v>6.249191794907575</v>
      </c>
      <c r="M465" s="224"/>
      <c r="N465" s="146"/>
      <c r="O465" s="142"/>
      <c r="P465" s="110"/>
    </row>
    <row r="466" spans="2:18" ht="15" customHeight="1" x14ac:dyDescent="0.2">
      <c r="B466" s="88" t="s">
        <v>1170</v>
      </c>
      <c r="C466" s="96">
        <v>4.4946999999999999</v>
      </c>
      <c r="D466" s="97">
        <v>2.5310895702294715E-3</v>
      </c>
      <c r="E466" s="37"/>
      <c r="F466" s="37"/>
      <c r="G466" s="37"/>
      <c r="H466" s="37"/>
      <c r="I466" s="37"/>
      <c r="J466" s="37"/>
      <c r="K466" s="84">
        <v>0.2508283062549066</v>
      </c>
      <c r="M466" s="224"/>
      <c r="N466" s="146"/>
      <c r="O466" s="142"/>
      <c r="P466" s="110"/>
    </row>
    <row r="467" spans="2:18" ht="15" customHeight="1" x14ac:dyDescent="0.2">
      <c r="B467" s="88" t="s">
        <v>773</v>
      </c>
      <c r="C467" s="96">
        <v>3.7996999999999996</v>
      </c>
      <c r="D467" s="97">
        <v>2.1397158965005278E-3</v>
      </c>
      <c r="E467" s="37"/>
      <c r="F467" s="37"/>
      <c r="G467" s="37"/>
      <c r="H467" s="37"/>
      <c r="I467" s="37"/>
      <c r="J467" s="37"/>
      <c r="K467" s="84">
        <v>0.22696746462840572</v>
      </c>
      <c r="M467" s="224"/>
      <c r="N467" s="146"/>
      <c r="O467" s="142"/>
      <c r="P467" s="110"/>
    </row>
    <row r="468" spans="2:18" ht="15" customHeight="1" x14ac:dyDescent="0.2">
      <c r="B468" s="88" t="s">
        <v>1197</v>
      </c>
      <c r="C468" s="96">
        <v>15.105700000000001</v>
      </c>
      <c r="D468" s="97">
        <v>8.5064364075500779E-3</v>
      </c>
      <c r="E468" s="37"/>
      <c r="F468" s="37"/>
      <c r="G468" s="37"/>
      <c r="H468" s="37"/>
      <c r="I468" s="37"/>
      <c r="J468" s="37"/>
      <c r="K468" s="84">
        <v>0.71439127259449176</v>
      </c>
      <c r="M468" s="224"/>
      <c r="N468" s="146"/>
      <c r="O468" s="142"/>
      <c r="P468" s="110"/>
    </row>
    <row r="469" spans="2:18" ht="15" customHeight="1" x14ac:dyDescent="0.2">
      <c r="B469" s="88" t="s">
        <v>1202</v>
      </c>
      <c r="C469" s="96">
        <v>5.4031000000000002</v>
      </c>
      <c r="D469" s="97">
        <v>3.0426346712587849E-3</v>
      </c>
      <c r="E469" s="37"/>
      <c r="F469" s="37"/>
      <c r="G469" s="37"/>
      <c r="H469" s="37"/>
      <c r="I469" s="37"/>
      <c r="J469" s="37"/>
      <c r="K469" s="84">
        <v>0.34883243338267994</v>
      </c>
      <c r="M469" s="224"/>
      <c r="N469" s="146"/>
      <c r="O469" s="142"/>
      <c r="P469" s="110"/>
    </row>
    <row r="470" spans="2:18" ht="15" customHeight="1" x14ac:dyDescent="0.2">
      <c r="B470" s="88" t="s">
        <v>1205</v>
      </c>
      <c r="C470" s="96">
        <v>12.418700000000001</v>
      </c>
      <c r="D470" s="97">
        <v>6.9933125783275289E-3</v>
      </c>
      <c r="E470" s="37"/>
      <c r="F470" s="37"/>
      <c r="G470" s="37"/>
      <c r="H470" s="37"/>
      <c r="I470" s="37"/>
      <c r="J470" s="37"/>
      <c r="K470" s="84">
        <v>0.632389101047098</v>
      </c>
      <c r="M470" s="224"/>
      <c r="N470" s="146"/>
      <c r="O470" s="142"/>
      <c r="P470" s="110"/>
    </row>
    <row r="471" spans="2:18" ht="15" customHeight="1" x14ac:dyDescent="0.2">
      <c r="B471" s="88" t="s">
        <v>1212</v>
      </c>
      <c r="C471" s="96">
        <v>7.1601000000000008</v>
      </c>
      <c r="D471" s="97">
        <v>4.032049843549078E-3</v>
      </c>
      <c r="E471" s="37"/>
      <c r="F471" s="37"/>
      <c r="G471" s="37"/>
      <c r="H471" s="37"/>
      <c r="I471" s="37"/>
      <c r="J471" s="37"/>
      <c r="K471" s="84">
        <v>0.45824121077836466</v>
      </c>
      <c r="M471" s="224"/>
      <c r="N471" s="146"/>
      <c r="O471" s="142"/>
      <c r="P471" s="110"/>
    </row>
    <row r="472" spans="2:18" ht="15" customHeight="1" x14ac:dyDescent="0.2">
      <c r="B472" s="51" t="s">
        <v>740</v>
      </c>
      <c r="C472" s="96">
        <v>1653.3224</v>
      </c>
      <c r="D472" s="97">
        <v>0.93103145546237975</v>
      </c>
      <c r="E472" s="37"/>
      <c r="F472" s="37"/>
      <c r="G472" s="37"/>
      <c r="H472" s="37"/>
      <c r="I472" s="37"/>
      <c r="J472" s="37"/>
      <c r="K472" s="84">
        <v>92.635111292814415</v>
      </c>
      <c r="M472" s="224"/>
      <c r="N472" s="146"/>
    </row>
    <row r="473" spans="2:18" ht="15" customHeight="1" x14ac:dyDescent="0.2">
      <c r="B473" s="90" t="s">
        <v>229</v>
      </c>
      <c r="C473" s="96"/>
      <c r="D473" s="97"/>
      <c r="E473" s="37"/>
      <c r="F473" s="37"/>
      <c r="G473" s="37"/>
      <c r="H473" s="37"/>
      <c r="I473" s="37"/>
      <c r="J473" s="37"/>
      <c r="K473" s="84"/>
      <c r="M473" s="224"/>
      <c r="Q473" s="110"/>
      <c r="R473" s="110"/>
    </row>
    <row r="474" spans="2:18" ht="15" customHeight="1" x14ac:dyDescent="0.2">
      <c r="B474" s="88" t="s">
        <v>785</v>
      </c>
      <c r="C474" s="96">
        <v>5.1837</v>
      </c>
      <c r="D474" s="97">
        <v>2.9230918447558926E-2</v>
      </c>
      <c r="E474" s="37"/>
      <c r="F474" s="37"/>
      <c r="G474" s="37"/>
      <c r="H474" s="37"/>
      <c r="I474" s="37"/>
      <c r="J474" s="37"/>
      <c r="K474" s="84">
        <v>3.0346528181501395</v>
      </c>
      <c r="M474" s="224"/>
      <c r="N474" s="146"/>
      <c r="O474" s="142"/>
      <c r="P474" s="110"/>
    </row>
    <row r="475" spans="2:18" ht="15" customHeight="1" x14ac:dyDescent="0.2">
      <c r="B475" s="88" t="s">
        <v>1114</v>
      </c>
      <c r="C475" s="96">
        <v>28.365299999999998</v>
      </c>
      <c r="D475" s="97">
        <v>0.15995211355605904</v>
      </c>
      <c r="E475" s="37"/>
      <c r="F475" s="37"/>
      <c r="G475" s="37"/>
      <c r="H475" s="37"/>
      <c r="I475" s="37"/>
      <c r="J475" s="37"/>
      <c r="K475" s="84">
        <v>17.062863262396156</v>
      </c>
      <c r="M475" s="224"/>
      <c r="N475" s="146"/>
      <c r="O475" s="142"/>
      <c r="P475" s="110"/>
    </row>
    <row r="476" spans="2:18" ht="15" customHeight="1" x14ac:dyDescent="0.2">
      <c r="B476" s="88" t="s">
        <v>1134</v>
      </c>
      <c r="C476" s="96">
        <v>27.9177</v>
      </c>
      <c r="D476" s="97">
        <v>0.15742809420749965</v>
      </c>
      <c r="E476" s="37"/>
      <c r="F476" s="37"/>
      <c r="G476" s="37"/>
      <c r="H476" s="37"/>
      <c r="I476" s="37"/>
      <c r="J476" s="37"/>
      <c r="K476" s="84">
        <v>13.842962659254226</v>
      </c>
      <c r="M476" s="224"/>
      <c r="N476" s="146"/>
      <c r="O476" s="142"/>
      <c r="P476" s="110"/>
    </row>
    <row r="477" spans="2:18" ht="15" customHeight="1" x14ac:dyDescent="0.2">
      <c r="B477" s="88" t="s">
        <v>1155</v>
      </c>
      <c r="C477" s="96">
        <v>93.550899999999999</v>
      </c>
      <c r="D477" s="97">
        <v>0.5275341413653839</v>
      </c>
      <c r="E477" s="37"/>
      <c r="F477" s="37"/>
      <c r="G477" s="37"/>
      <c r="H477" s="37"/>
      <c r="I477" s="37"/>
      <c r="J477" s="37"/>
      <c r="K477" s="84">
        <v>53.51059853341328</v>
      </c>
      <c r="M477" s="224"/>
      <c r="N477" s="146"/>
      <c r="O477" s="142"/>
      <c r="P477" s="110"/>
    </row>
    <row r="478" spans="2:18" ht="15" customHeight="1" x14ac:dyDescent="0.2">
      <c r="B478" s="88" t="s">
        <v>1181</v>
      </c>
      <c r="C478" s="96">
        <v>6.0491999999999999</v>
      </c>
      <c r="D478" s="97">
        <v>3.4111478649029352E-2</v>
      </c>
      <c r="E478" s="37"/>
      <c r="F478" s="37"/>
      <c r="G478" s="37"/>
      <c r="H478" s="37"/>
      <c r="I478" s="37"/>
      <c r="J478" s="37"/>
      <c r="K478" s="84">
        <v>3.0719637070869763</v>
      </c>
      <c r="M478" s="224"/>
      <c r="N478" s="146"/>
      <c r="O478" s="142"/>
      <c r="P478" s="110"/>
    </row>
    <row r="479" spans="2:18" ht="15" customHeight="1" x14ac:dyDescent="0.2">
      <c r="B479" s="51" t="s">
        <v>740</v>
      </c>
      <c r="C479" s="96">
        <v>161.06680000000003</v>
      </c>
      <c r="D479" s="97">
        <v>0.90825674622553099</v>
      </c>
      <c r="E479" s="37"/>
      <c r="F479" s="37"/>
      <c r="G479" s="37"/>
      <c r="H479" s="37"/>
      <c r="I479" s="37"/>
      <c r="J479" s="37"/>
      <c r="K479" s="84">
        <v>90.523040980300777</v>
      </c>
      <c r="M479" s="224"/>
      <c r="N479" s="146"/>
    </row>
    <row r="480" spans="2:18" ht="15" customHeight="1" x14ac:dyDescent="0.2">
      <c r="B480" s="90" t="s">
        <v>230</v>
      </c>
      <c r="C480" s="96"/>
      <c r="D480" s="97"/>
      <c r="E480" s="37"/>
      <c r="F480" s="37"/>
      <c r="G480" s="37"/>
      <c r="H480" s="37"/>
      <c r="I480" s="37"/>
      <c r="J480" s="37"/>
      <c r="K480" s="84"/>
      <c r="M480" s="224"/>
      <c r="Q480" s="110"/>
      <c r="R480" s="110"/>
    </row>
    <row r="481" spans="2:18" ht="15" customHeight="1" x14ac:dyDescent="0.2">
      <c r="B481" s="88" t="s">
        <v>930</v>
      </c>
      <c r="C481" s="96">
        <v>7.5537000000000001</v>
      </c>
      <c r="D481" s="97">
        <v>1.4133627019089575E-2</v>
      </c>
      <c r="E481" s="37"/>
      <c r="F481" s="37"/>
      <c r="G481" s="37"/>
      <c r="H481" s="37"/>
      <c r="I481" s="37"/>
      <c r="J481" s="37"/>
      <c r="K481" s="84">
        <v>1.3524897974838559</v>
      </c>
      <c r="M481" s="224"/>
      <c r="N481" s="146"/>
      <c r="O481" s="142"/>
      <c r="P481" s="110"/>
    </row>
    <row r="482" spans="2:18" ht="15" customHeight="1" x14ac:dyDescent="0.2">
      <c r="B482" s="88" t="s">
        <v>955</v>
      </c>
      <c r="C482" s="96">
        <v>14.076600000000001</v>
      </c>
      <c r="D482" s="97">
        <v>2.6338537947882008E-2</v>
      </c>
      <c r="E482" s="37"/>
      <c r="F482" s="37"/>
      <c r="G482" s="37"/>
      <c r="H482" s="37"/>
      <c r="I482" s="37"/>
      <c r="J482" s="37"/>
      <c r="K482" s="84">
        <v>2.4864446774203177</v>
      </c>
      <c r="M482" s="224"/>
      <c r="N482" s="146"/>
      <c r="O482" s="142"/>
      <c r="P482" s="110"/>
    </row>
    <row r="483" spans="2:18" ht="15" customHeight="1" x14ac:dyDescent="0.2">
      <c r="B483" s="88" t="s">
        <v>1022</v>
      </c>
      <c r="C483" s="96">
        <v>8.5112999999999985</v>
      </c>
      <c r="D483" s="97">
        <v>1.5925379568632204E-2</v>
      </c>
      <c r="E483" s="37"/>
      <c r="F483" s="37"/>
      <c r="G483" s="37"/>
      <c r="H483" s="37"/>
      <c r="I483" s="37"/>
      <c r="J483" s="37"/>
      <c r="K483" s="84">
        <v>1.5487397353879118</v>
      </c>
      <c r="M483" s="224"/>
      <c r="N483" s="146"/>
      <c r="O483" s="142"/>
      <c r="P483" s="110"/>
    </row>
    <row r="484" spans="2:18" ht="15" customHeight="1" x14ac:dyDescent="0.2">
      <c r="B484" s="92" t="s">
        <v>817</v>
      </c>
      <c r="C484" s="96">
        <v>3.1785000000000001</v>
      </c>
      <c r="D484" s="97">
        <v>5.9472488290739922E-3</v>
      </c>
      <c r="E484" s="37"/>
      <c r="F484" s="37"/>
      <c r="G484" s="37"/>
      <c r="H484" s="37"/>
      <c r="I484" s="37"/>
      <c r="J484" s="37"/>
      <c r="K484" s="84">
        <v>0.65378334295370111</v>
      </c>
      <c r="M484" s="224"/>
      <c r="N484" s="146"/>
      <c r="O484" s="142"/>
      <c r="P484" s="110"/>
    </row>
    <row r="485" spans="2:18" ht="15" customHeight="1" x14ac:dyDescent="0.2">
      <c r="B485" s="88" t="s">
        <v>1077</v>
      </c>
      <c r="C485" s="96">
        <v>10.2728</v>
      </c>
      <c r="D485" s="97">
        <v>1.9221298653865442E-2</v>
      </c>
      <c r="E485" s="37"/>
      <c r="F485" s="37"/>
      <c r="G485" s="37"/>
      <c r="H485" s="37"/>
      <c r="I485" s="37"/>
      <c r="J485" s="37"/>
      <c r="K485" s="84">
        <v>1.9228564292754855</v>
      </c>
      <c r="M485" s="224"/>
      <c r="N485" s="146"/>
      <c r="O485" s="142"/>
      <c r="P485" s="110"/>
    </row>
    <row r="486" spans="2:18" ht="15" customHeight="1" x14ac:dyDescent="0.2">
      <c r="B486" s="88" t="s">
        <v>1143</v>
      </c>
      <c r="C486" s="96">
        <v>87.162199999999999</v>
      </c>
      <c r="D486" s="97">
        <v>0.16308802639279946</v>
      </c>
      <c r="E486" s="37"/>
      <c r="F486" s="37"/>
      <c r="G486" s="37"/>
      <c r="H486" s="37"/>
      <c r="I486" s="37"/>
      <c r="J486" s="37"/>
      <c r="K486" s="84">
        <v>15.308030235743274</v>
      </c>
      <c r="M486" s="224"/>
      <c r="N486" s="146"/>
      <c r="O486" s="142"/>
      <c r="P486" s="110"/>
    </row>
    <row r="487" spans="2:18" ht="15" customHeight="1" x14ac:dyDescent="0.2">
      <c r="B487" s="88" t="s">
        <v>1145</v>
      </c>
      <c r="C487" s="96">
        <v>15.9673</v>
      </c>
      <c r="D487" s="97">
        <v>2.9876201424720198E-2</v>
      </c>
      <c r="E487" s="37"/>
      <c r="F487" s="37"/>
      <c r="G487" s="37"/>
      <c r="H487" s="37"/>
      <c r="I487" s="37"/>
      <c r="J487" s="37"/>
      <c r="K487" s="84">
        <v>3.0896180867737124</v>
      </c>
      <c r="M487" s="224"/>
      <c r="N487" s="146"/>
      <c r="O487" s="142"/>
      <c r="P487" s="110"/>
    </row>
    <row r="488" spans="2:18" ht="15" customHeight="1" x14ac:dyDescent="0.2">
      <c r="B488" s="88" t="s">
        <v>1183</v>
      </c>
      <c r="C488" s="96">
        <v>5.3976000000000006</v>
      </c>
      <c r="D488" s="97">
        <v>1.0099377152685159E-2</v>
      </c>
      <c r="E488" s="37"/>
      <c r="F488" s="37"/>
      <c r="G488" s="37"/>
      <c r="H488" s="37"/>
      <c r="I488" s="37"/>
      <c r="J488" s="37"/>
      <c r="K488" s="84">
        <v>1.0077296903027781</v>
      </c>
      <c r="M488" s="224"/>
      <c r="N488" s="146"/>
      <c r="O488" s="142"/>
      <c r="P488" s="110"/>
    </row>
    <row r="489" spans="2:18" x14ac:dyDescent="0.2">
      <c r="B489" s="92" t="s">
        <v>808</v>
      </c>
      <c r="C489" s="96">
        <v>98.514499999999998</v>
      </c>
      <c r="D489" s="97">
        <v>0.18432916305546948</v>
      </c>
      <c r="E489" s="37"/>
      <c r="F489" s="37"/>
      <c r="G489" s="37"/>
      <c r="H489" s="37"/>
      <c r="I489" s="37"/>
      <c r="J489" s="37"/>
      <c r="K489" s="84">
        <v>19.396078335855659</v>
      </c>
      <c r="M489" s="224"/>
      <c r="N489" s="146"/>
      <c r="O489" s="142"/>
      <c r="P489" s="110"/>
    </row>
    <row r="490" spans="2:18" x14ac:dyDescent="0.2">
      <c r="B490" s="94" t="s">
        <v>753</v>
      </c>
      <c r="C490" s="96">
        <v>263.96570000000003</v>
      </c>
      <c r="D490" s="97">
        <v>0.49390269002381526</v>
      </c>
      <c r="E490" s="37"/>
      <c r="F490" s="37"/>
      <c r="G490" s="37"/>
      <c r="H490" s="37"/>
      <c r="I490" s="37"/>
      <c r="J490" s="37"/>
      <c r="K490" s="84">
        <v>48.689968739173331</v>
      </c>
      <c r="M490" s="224"/>
      <c r="N490" s="146"/>
      <c r="O490" s="142"/>
      <c r="P490" s="110"/>
    </row>
    <row r="491" spans="2:18" x14ac:dyDescent="0.2">
      <c r="B491" s="92" t="s">
        <v>818</v>
      </c>
      <c r="C491" s="96">
        <v>6.8183999999999996</v>
      </c>
      <c r="D491" s="97">
        <v>1.2757817025690767E-2</v>
      </c>
      <c r="E491" s="37"/>
      <c r="F491" s="37"/>
      <c r="G491" s="37"/>
      <c r="H491" s="37"/>
      <c r="I491" s="37"/>
      <c r="J491" s="37"/>
      <c r="K491" s="84">
        <v>1.152864579816302</v>
      </c>
      <c r="M491" s="224"/>
      <c r="N491" s="146"/>
      <c r="O491" s="142"/>
      <c r="P491" s="110"/>
    </row>
    <row r="492" spans="2:18" x14ac:dyDescent="0.2">
      <c r="B492" s="51" t="s">
        <v>740</v>
      </c>
      <c r="C492" s="96">
        <v>521.41860000000008</v>
      </c>
      <c r="D492" s="97">
        <v>0.97561936709372366</v>
      </c>
      <c r="E492" s="37"/>
      <c r="F492" s="37"/>
      <c r="G492" s="37"/>
      <c r="H492" s="37"/>
      <c r="I492" s="37"/>
      <c r="J492" s="37"/>
      <c r="K492" s="84">
        <v>96.608603650186325</v>
      </c>
      <c r="M492" s="224"/>
      <c r="N492" s="146"/>
    </row>
    <row r="493" spans="2:18" x14ac:dyDescent="0.2">
      <c r="B493" s="90" t="s">
        <v>231</v>
      </c>
      <c r="C493" s="96"/>
      <c r="D493" s="97"/>
      <c r="E493" s="37"/>
      <c r="F493" s="37"/>
      <c r="G493" s="37"/>
      <c r="H493" s="37"/>
      <c r="I493" s="37"/>
      <c r="J493" s="37"/>
      <c r="K493" s="84"/>
      <c r="M493" s="224"/>
      <c r="Q493" s="110"/>
      <c r="R493" s="110"/>
    </row>
    <row r="494" spans="2:18" x14ac:dyDescent="0.2">
      <c r="B494" s="88" t="s">
        <v>943</v>
      </c>
      <c r="C494" s="96">
        <v>14.8627</v>
      </c>
      <c r="D494" s="97">
        <v>0.44069882254568526</v>
      </c>
      <c r="E494" s="37"/>
      <c r="F494" s="37"/>
      <c r="G494" s="37"/>
      <c r="H494" s="37"/>
      <c r="I494" s="37"/>
      <c r="J494" s="37"/>
      <c r="K494" s="84">
        <v>43.1902685047123</v>
      </c>
      <c r="M494" s="224"/>
      <c r="N494" s="146"/>
      <c r="O494" s="142"/>
      <c r="P494" s="110"/>
    </row>
    <row r="495" spans="2:18" x14ac:dyDescent="0.2">
      <c r="B495" s="51" t="s">
        <v>740</v>
      </c>
      <c r="C495" s="96"/>
      <c r="D495" s="97"/>
      <c r="E495" s="37"/>
      <c r="F495" s="37"/>
      <c r="G495" s="37"/>
      <c r="H495" s="37"/>
      <c r="I495" s="37"/>
      <c r="J495" s="37"/>
      <c r="K495" s="84"/>
      <c r="M495" s="224"/>
    </row>
    <row r="496" spans="2:18" x14ac:dyDescent="0.2">
      <c r="B496" s="90" t="s">
        <v>232</v>
      </c>
      <c r="C496" s="96"/>
      <c r="D496" s="97"/>
      <c r="E496" s="37"/>
      <c r="F496" s="37"/>
      <c r="G496" s="37"/>
      <c r="H496" s="37"/>
      <c r="I496" s="37"/>
      <c r="J496" s="37"/>
      <c r="K496" s="84"/>
      <c r="M496" s="224"/>
      <c r="Q496" s="110"/>
      <c r="R496" s="110"/>
    </row>
    <row r="497" spans="2:18" x14ac:dyDescent="0.2">
      <c r="B497" s="88" t="s">
        <v>924</v>
      </c>
      <c r="C497" s="96">
        <v>12.539899999999999</v>
      </c>
      <c r="D497" s="97">
        <v>2.2267404539283903E-2</v>
      </c>
      <c r="E497" s="37"/>
      <c r="F497" s="37"/>
      <c r="G497" s="37"/>
      <c r="H497" s="37"/>
      <c r="I497" s="37"/>
      <c r="J497" s="37"/>
      <c r="K497" s="84">
        <v>2.440571250417102</v>
      </c>
      <c r="M497" s="224"/>
      <c r="N497" s="146"/>
      <c r="O497" s="142"/>
      <c r="P497" s="110"/>
    </row>
    <row r="498" spans="2:18" x14ac:dyDescent="0.2">
      <c r="B498" s="88" t="s">
        <v>937</v>
      </c>
      <c r="C498" s="96">
        <v>12.6008</v>
      </c>
      <c r="D498" s="97">
        <v>2.2375546146190053E-2</v>
      </c>
      <c r="E498" s="37"/>
      <c r="F498" s="37"/>
      <c r="G498" s="37"/>
      <c r="H498" s="37"/>
      <c r="I498" s="37"/>
      <c r="J498" s="37"/>
      <c r="K498" s="84">
        <v>2.2891984279081528</v>
      </c>
      <c r="M498" s="224"/>
      <c r="N498" s="146"/>
      <c r="O498" s="142"/>
      <c r="P498" s="110"/>
    </row>
    <row r="499" spans="2:18" x14ac:dyDescent="0.2">
      <c r="B499" s="88" t="s">
        <v>1051</v>
      </c>
      <c r="C499" s="96">
        <v>15.304600000000001</v>
      </c>
      <c r="D499" s="97">
        <v>2.7176749376942755E-2</v>
      </c>
      <c r="E499" s="37"/>
      <c r="F499" s="37"/>
      <c r="G499" s="37"/>
      <c r="H499" s="37"/>
      <c r="I499" s="37"/>
      <c r="J499" s="37"/>
      <c r="K499" s="84">
        <v>2.7986983481475272</v>
      </c>
      <c r="M499" s="224"/>
      <c r="N499" s="146"/>
      <c r="O499" s="142"/>
      <c r="P499" s="110"/>
    </row>
    <row r="500" spans="2:18" x14ac:dyDescent="0.2">
      <c r="B500" s="88" t="s">
        <v>819</v>
      </c>
      <c r="C500" s="96">
        <v>0.59870000000000001</v>
      </c>
      <c r="D500" s="97">
        <v>1.0631261092727434E-3</v>
      </c>
      <c r="E500" s="37"/>
      <c r="F500" s="37"/>
      <c r="G500" s="37"/>
      <c r="H500" s="37"/>
      <c r="I500" s="37"/>
      <c r="J500" s="37"/>
      <c r="K500" s="84">
        <v>9.8024344888533926E-2</v>
      </c>
      <c r="M500" s="224"/>
      <c r="N500" s="146"/>
      <c r="O500" s="142"/>
      <c r="P500" s="110"/>
    </row>
    <row r="501" spans="2:18" x14ac:dyDescent="0.2">
      <c r="B501" s="88" t="s">
        <v>1075</v>
      </c>
      <c r="C501" s="96">
        <v>4.8445</v>
      </c>
      <c r="D501" s="97">
        <v>8.6024961355800986E-3</v>
      </c>
      <c r="E501" s="37"/>
      <c r="F501" s="37"/>
      <c r="G501" s="37"/>
      <c r="H501" s="37"/>
      <c r="I501" s="37"/>
      <c r="J501" s="37"/>
      <c r="K501" s="84">
        <v>0.87638699194394065</v>
      </c>
      <c r="M501" s="224"/>
      <c r="N501" s="146"/>
      <c r="O501" s="142"/>
      <c r="P501" s="110"/>
    </row>
    <row r="502" spans="2:18" x14ac:dyDescent="0.2">
      <c r="B502" s="88" t="s">
        <v>1099</v>
      </c>
      <c r="C502" s="96">
        <v>7.3140000000000001</v>
      </c>
      <c r="D502" s="97">
        <v>1.2987647174245607E-2</v>
      </c>
      <c r="E502" s="37"/>
      <c r="F502" s="37"/>
      <c r="G502" s="37"/>
      <c r="H502" s="37"/>
      <c r="I502" s="37"/>
      <c r="J502" s="37"/>
      <c r="K502" s="84">
        <v>1.3157976756743126</v>
      </c>
      <c r="M502" s="224"/>
      <c r="N502" s="146"/>
      <c r="O502" s="142"/>
      <c r="P502" s="110"/>
    </row>
    <row r="503" spans="2:18" x14ac:dyDescent="0.2">
      <c r="B503" s="88" t="s">
        <v>1116</v>
      </c>
      <c r="C503" s="96">
        <v>13.7957</v>
      </c>
      <c r="D503" s="97">
        <v>2.4500000000000001E-2</v>
      </c>
      <c r="E503" s="37"/>
      <c r="F503" s="37"/>
      <c r="G503" s="37"/>
      <c r="H503" s="37"/>
      <c r="I503" s="37"/>
      <c r="J503" s="37"/>
      <c r="K503" s="84">
        <v>2.3635472312768186</v>
      </c>
      <c r="M503" s="224"/>
      <c r="N503" s="146"/>
      <c r="O503" s="142"/>
      <c r="P503" s="110"/>
    </row>
    <row r="504" spans="2:18" x14ac:dyDescent="0.2">
      <c r="B504" s="92" t="s">
        <v>815</v>
      </c>
      <c r="C504" s="96">
        <v>23.117699999999999</v>
      </c>
      <c r="D504" s="97">
        <v>4.1050660525028392E-2</v>
      </c>
      <c r="E504" s="37"/>
      <c r="F504" s="37"/>
      <c r="G504" s="37"/>
      <c r="H504" s="37"/>
      <c r="I504" s="37"/>
      <c r="J504" s="37"/>
      <c r="K504" s="84">
        <v>4.7647434612106929</v>
      </c>
      <c r="M504" s="224"/>
      <c r="N504" s="146"/>
      <c r="O504" s="142"/>
      <c r="P504" s="110"/>
    </row>
    <row r="505" spans="2:18" x14ac:dyDescent="0.2">
      <c r="B505" s="88" t="s">
        <v>0</v>
      </c>
      <c r="C505" s="96">
        <v>397.50220000000002</v>
      </c>
      <c r="D505" s="97">
        <v>0.70585429649800546</v>
      </c>
      <c r="E505" s="37"/>
      <c r="F505" s="37"/>
      <c r="G505" s="37"/>
      <c r="H505" s="37"/>
      <c r="I505" s="37"/>
      <c r="J505" s="37"/>
      <c r="K505" s="84">
        <v>70.107863849887195</v>
      </c>
      <c r="M505" s="224"/>
      <c r="N505" s="146"/>
      <c r="O505" s="142"/>
      <c r="P505" s="110"/>
    </row>
    <row r="506" spans="2:18" x14ac:dyDescent="0.2">
      <c r="B506" s="88" t="s">
        <v>1175</v>
      </c>
      <c r="C506" s="96">
        <v>28.1571</v>
      </c>
      <c r="D506" s="97">
        <v>4.9999245317193186E-2</v>
      </c>
      <c r="E506" s="37"/>
      <c r="F506" s="37"/>
      <c r="G506" s="37"/>
      <c r="H506" s="37"/>
      <c r="I506" s="37"/>
      <c r="J506" s="37"/>
      <c r="K506" s="84">
        <v>5.1522530700285074</v>
      </c>
      <c r="M506" s="224"/>
      <c r="N506" s="146"/>
      <c r="O506" s="142"/>
      <c r="P506" s="110"/>
    </row>
    <row r="507" spans="2:18" x14ac:dyDescent="0.2">
      <c r="B507" s="88" t="s">
        <v>1206</v>
      </c>
      <c r="C507" s="96">
        <v>3.1640999999999999</v>
      </c>
      <c r="D507" s="97">
        <v>5.6185691036410336E-3</v>
      </c>
      <c r="E507" s="37"/>
      <c r="F507" s="37"/>
      <c r="G507" s="37"/>
      <c r="H507" s="37"/>
      <c r="I507" s="37"/>
      <c r="J507" s="37"/>
      <c r="K507" s="84">
        <v>0.63800000207783736</v>
      </c>
      <c r="M507" s="224"/>
      <c r="N507" s="146"/>
      <c r="O507" s="142"/>
      <c r="P507" s="110"/>
    </row>
    <row r="508" spans="2:18" x14ac:dyDescent="0.2">
      <c r="B508" s="88" t="s">
        <v>1211</v>
      </c>
      <c r="C508" s="96">
        <v>5.8064999999999998</v>
      </c>
      <c r="D508" s="97">
        <v>1.0310742865361924E-2</v>
      </c>
      <c r="E508" s="37"/>
      <c r="F508" s="37"/>
      <c r="G508" s="37"/>
      <c r="H508" s="37"/>
      <c r="I508" s="37"/>
      <c r="J508" s="37"/>
      <c r="K508" s="84">
        <v>1.0448972514082306</v>
      </c>
      <c r="M508" s="224"/>
      <c r="N508" s="146"/>
      <c r="O508" s="142"/>
      <c r="P508" s="110"/>
    </row>
    <row r="509" spans="2:18" x14ac:dyDescent="0.2">
      <c r="B509" s="88" t="s">
        <v>1217</v>
      </c>
      <c r="C509" s="96">
        <v>10.625299999999999</v>
      </c>
      <c r="D509" s="97">
        <v>1.8867602887682779E-2</v>
      </c>
      <c r="E509" s="37"/>
      <c r="F509" s="37"/>
      <c r="G509" s="37"/>
      <c r="H509" s="37"/>
      <c r="I509" s="37"/>
      <c r="J509" s="37"/>
      <c r="K509" s="84">
        <v>2.1937501292745485</v>
      </c>
      <c r="M509" s="224"/>
      <c r="N509" s="146"/>
      <c r="O509" s="142"/>
      <c r="P509" s="110"/>
    </row>
    <row r="510" spans="2:18" x14ac:dyDescent="0.2">
      <c r="B510" s="51" t="s">
        <v>740</v>
      </c>
      <c r="C510" s="96">
        <v>535.37110000000007</v>
      </c>
      <c r="D510" s="97">
        <v>0.95067144573253526</v>
      </c>
      <c r="E510" s="37"/>
      <c r="F510" s="37"/>
      <c r="G510" s="37"/>
      <c r="H510" s="37"/>
      <c r="I510" s="37"/>
      <c r="J510" s="37"/>
      <c r="K510" s="84">
        <v>96.083732034143395</v>
      </c>
      <c r="M510" s="224"/>
      <c r="N510" s="146"/>
    </row>
    <row r="511" spans="2:18" x14ac:dyDescent="0.2">
      <c r="B511" s="90" t="s">
        <v>233</v>
      </c>
      <c r="C511" s="96"/>
      <c r="D511" s="97"/>
      <c r="E511" s="37"/>
      <c r="F511" s="37"/>
      <c r="G511" s="37"/>
      <c r="H511" s="37"/>
      <c r="I511" s="37"/>
      <c r="J511" s="37"/>
      <c r="K511" s="84"/>
      <c r="M511" s="224"/>
      <c r="Q511" s="110"/>
      <c r="R511" s="110"/>
    </row>
    <row r="512" spans="2:18" x14ac:dyDescent="0.2">
      <c r="B512" s="88" t="s">
        <v>908</v>
      </c>
      <c r="C512" s="96">
        <v>13.645299999999999</v>
      </c>
      <c r="D512" s="97">
        <v>4.0493929011800697E-2</v>
      </c>
      <c r="E512" s="37"/>
      <c r="F512" s="37"/>
      <c r="G512" s="37"/>
      <c r="H512" s="37"/>
      <c r="I512" s="37"/>
      <c r="J512" s="37"/>
      <c r="K512" s="84">
        <v>3.9570173031275644</v>
      </c>
      <c r="M512" s="224"/>
      <c r="N512" s="146"/>
      <c r="O512" s="142"/>
      <c r="P512" s="110"/>
    </row>
    <row r="513" spans="2:18" x14ac:dyDescent="0.2">
      <c r="B513" s="93" t="s">
        <v>742</v>
      </c>
      <c r="C513" s="96">
        <v>7.2423000000000002</v>
      </c>
      <c r="D513" s="97">
        <v>2.1492322050974639E-2</v>
      </c>
      <c r="E513" s="37"/>
      <c r="F513" s="37"/>
      <c r="G513" s="37"/>
      <c r="H513" s="37"/>
      <c r="I513" s="37"/>
      <c r="J513" s="37"/>
      <c r="K513" s="84">
        <v>1.8761886206995169</v>
      </c>
      <c r="M513" s="224"/>
      <c r="N513" s="146"/>
      <c r="O513" s="142"/>
      <c r="P513" s="110"/>
    </row>
    <row r="514" spans="2:18" x14ac:dyDescent="0.2">
      <c r="B514" s="92" t="s">
        <v>801</v>
      </c>
      <c r="C514" s="96">
        <v>1.7199</v>
      </c>
      <c r="D514" s="97">
        <v>5.1039924741409885E-3</v>
      </c>
      <c r="E514" s="37"/>
      <c r="F514" s="37"/>
      <c r="G514" s="37"/>
      <c r="H514" s="37"/>
      <c r="I514" s="37"/>
      <c r="J514" s="37"/>
      <c r="K514" s="84">
        <v>0.51405954735343873</v>
      </c>
      <c r="M514" s="224"/>
      <c r="N514" s="146"/>
      <c r="O514" s="142"/>
      <c r="P514" s="110"/>
    </row>
    <row r="515" spans="2:18" x14ac:dyDescent="0.2">
      <c r="B515" s="88" t="s">
        <v>984</v>
      </c>
      <c r="C515" s="96">
        <v>8.8722999999999992</v>
      </c>
      <c r="D515" s="97">
        <v>2.6329526384278788E-2</v>
      </c>
      <c r="E515" s="37"/>
      <c r="F515" s="37"/>
      <c r="G515" s="37"/>
      <c r="H515" s="37"/>
      <c r="I515" s="37"/>
      <c r="J515" s="37"/>
      <c r="K515" s="84">
        <v>2.4863415176067107</v>
      </c>
      <c r="M515" s="224"/>
      <c r="N515" s="146"/>
      <c r="O515" s="142"/>
      <c r="P515" s="110"/>
    </row>
    <row r="516" spans="2:18" x14ac:dyDescent="0.2">
      <c r="B516" s="88" t="s">
        <v>999</v>
      </c>
      <c r="C516" s="96">
        <v>5.3132999999999999</v>
      </c>
      <c r="D516" s="97">
        <v>1.576780232156132E-2</v>
      </c>
      <c r="E516" s="37"/>
      <c r="F516" s="37"/>
      <c r="G516" s="37"/>
      <c r="H516" s="37"/>
      <c r="I516" s="37"/>
      <c r="J516" s="37"/>
      <c r="K516" s="84">
        <v>1.5061041069491896</v>
      </c>
      <c r="M516" s="224"/>
      <c r="N516" s="146"/>
      <c r="O516" s="142"/>
      <c r="P516" s="110"/>
    </row>
    <row r="517" spans="2:18" x14ac:dyDescent="0.2">
      <c r="B517" s="88" t="s">
        <v>1015</v>
      </c>
      <c r="C517" s="96">
        <v>20.4482</v>
      </c>
      <c r="D517" s="97">
        <v>6.0682283219797524E-2</v>
      </c>
      <c r="E517" s="37"/>
      <c r="F517" s="37"/>
      <c r="G517" s="37"/>
      <c r="H517" s="37"/>
      <c r="I517" s="37"/>
      <c r="J517" s="37"/>
      <c r="K517" s="84">
        <v>6.0287096240191307</v>
      </c>
      <c r="M517" s="224"/>
      <c r="N517" s="146"/>
      <c r="O517" s="142"/>
      <c r="P517" s="110"/>
    </row>
    <row r="518" spans="2:18" x14ac:dyDescent="0.2">
      <c r="B518" s="88" t="s">
        <v>1042</v>
      </c>
      <c r="C518" s="96">
        <v>6.9251000000000005</v>
      </c>
      <c r="D518" s="97">
        <v>2.055099615249361E-2</v>
      </c>
      <c r="E518" s="37"/>
      <c r="F518" s="37"/>
      <c r="G518" s="37"/>
      <c r="H518" s="37"/>
      <c r="I518" s="37"/>
      <c r="J518" s="37"/>
      <c r="K518" s="84">
        <v>2.0906181322609676</v>
      </c>
      <c r="M518" s="224"/>
      <c r="N518" s="146"/>
      <c r="O518" s="142"/>
      <c r="P518" s="110"/>
    </row>
    <row r="519" spans="2:18" x14ac:dyDescent="0.2">
      <c r="B519" s="92" t="s">
        <v>803</v>
      </c>
      <c r="C519" s="96">
        <v>7.3543000000000003</v>
      </c>
      <c r="D519" s="97">
        <v>2.1824694373263023E-2</v>
      </c>
      <c r="E519" s="37"/>
      <c r="F519" s="37"/>
      <c r="G519" s="37"/>
      <c r="H519" s="37"/>
      <c r="I519" s="37"/>
      <c r="J519" s="37"/>
      <c r="K519" s="84">
        <v>2.1627190801876939</v>
      </c>
      <c r="M519" s="224"/>
      <c r="N519" s="146"/>
      <c r="O519" s="142"/>
      <c r="P519" s="110"/>
    </row>
    <row r="520" spans="2:18" x14ac:dyDescent="0.2">
      <c r="B520" s="88" t="s">
        <v>1079</v>
      </c>
      <c r="C520" s="96">
        <v>52.137699999999995</v>
      </c>
      <c r="D520" s="97">
        <v>0.15472436096227721</v>
      </c>
      <c r="E520" s="37"/>
      <c r="F520" s="37"/>
      <c r="G520" s="37"/>
      <c r="H520" s="37"/>
      <c r="I520" s="37"/>
      <c r="J520" s="37"/>
      <c r="K520" s="84">
        <v>15.324270026024539</v>
      </c>
      <c r="M520" s="224"/>
      <c r="N520" s="146"/>
      <c r="O520" s="142"/>
      <c r="P520" s="110"/>
    </row>
    <row r="521" spans="2:18" x14ac:dyDescent="0.2">
      <c r="B521" s="88" t="s">
        <v>1090</v>
      </c>
      <c r="C521" s="96">
        <v>109.2089</v>
      </c>
      <c r="D521" s="97">
        <v>0.32408942596035573</v>
      </c>
      <c r="E521" s="37"/>
      <c r="F521" s="37"/>
      <c r="G521" s="37"/>
      <c r="H521" s="37"/>
      <c r="I521" s="37"/>
      <c r="J521" s="37"/>
      <c r="K521" s="84">
        <v>33.409130531864115</v>
      </c>
      <c r="M521" s="224"/>
      <c r="N521" s="146"/>
      <c r="O521" s="142"/>
      <c r="P521" s="110"/>
    </row>
    <row r="522" spans="2:18" x14ac:dyDescent="0.2">
      <c r="B522" s="92" t="s">
        <v>804</v>
      </c>
      <c r="C522" s="96">
        <v>4.298</v>
      </c>
      <c r="D522" s="97">
        <v>1.2754787867816714E-2</v>
      </c>
      <c r="E522" s="37"/>
      <c r="F522" s="37"/>
      <c r="G522" s="37"/>
      <c r="H522" s="37"/>
      <c r="I522" s="37"/>
      <c r="J522" s="37"/>
      <c r="K522" s="84">
        <v>1.2610860019666896</v>
      </c>
      <c r="M522" s="224"/>
      <c r="N522" s="146"/>
      <c r="O522" s="142"/>
      <c r="P522" s="110"/>
    </row>
    <row r="523" spans="2:18" x14ac:dyDescent="0.2">
      <c r="B523" s="88" t="s">
        <v>1118</v>
      </c>
      <c r="C523" s="96">
        <v>10.873200000000001</v>
      </c>
      <c r="D523" s="97">
        <v>3.2267417274161173E-2</v>
      </c>
      <c r="E523" s="37"/>
      <c r="F523" s="37"/>
      <c r="G523" s="37"/>
      <c r="H523" s="37"/>
      <c r="I523" s="37"/>
      <c r="J523" s="37"/>
      <c r="K523" s="84">
        <v>3.189562934063106</v>
      </c>
      <c r="M523" s="224"/>
      <c r="N523" s="146"/>
      <c r="O523" s="142"/>
      <c r="P523" s="110"/>
    </row>
    <row r="524" spans="2:18" x14ac:dyDescent="0.2">
      <c r="B524" s="88" t="s">
        <v>1137</v>
      </c>
      <c r="C524" s="96">
        <v>8.4632999999999985</v>
      </c>
      <c r="D524" s="97">
        <v>2.5115773885922101E-2</v>
      </c>
      <c r="E524" s="37"/>
      <c r="F524" s="37"/>
      <c r="G524" s="37"/>
      <c r="H524" s="37"/>
      <c r="I524" s="37"/>
      <c r="J524" s="37"/>
      <c r="K524" s="84">
        <v>2.656288841567104</v>
      </c>
      <c r="M524" s="224"/>
      <c r="N524" s="146"/>
      <c r="O524" s="142"/>
      <c r="P524" s="110"/>
    </row>
    <row r="525" spans="2:18" x14ac:dyDescent="0.2">
      <c r="B525" s="88" t="s">
        <v>1169</v>
      </c>
      <c r="C525" s="96">
        <v>6.9851000000000001</v>
      </c>
      <c r="D525" s="97">
        <v>2.0729052753719529E-2</v>
      </c>
      <c r="E525" s="37"/>
      <c r="F525" s="37"/>
      <c r="G525" s="37"/>
      <c r="H525" s="37"/>
      <c r="I525" s="37"/>
      <c r="J525" s="37"/>
      <c r="K525" s="84">
        <v>2.1976489921266431</v>
      </c>
      <c r="M525" s="224"/>
      <c r="N525" s="146"/>
      <c r="O525" s="142"/>
      <c r="P525" s="110"/>
    </row>
    <row r="526" spans="2:18" x14ac:dyDescent="0.2">
      <c r="B526" s="88" t="s">
        <v>1210</v>
      </c>
      <c r="C526" s="96">
        <v>8.5728999999999989</v>
      </c>
      <c r="D526" s="97">
        <v>2.5441023944161447E-2</v>
      </c>
      <c r="E526" s="37"/>
      <c r="F526" s="37"/>
      <c r="G526" s="37"/>
      <c r="H526" s="37"/>
      <c r="I526" s="37"/>
      <c r="J526" s="37"/>
      <c r="K526" s="84">
        <v>2.3176350614095487</v>
      </c>
      <c r="M526" s="224"/>
      <c r="N526" s="146"/>
      <c r="O526" s="142"/>
      <c r="P526" s="110"/>
    </row>
    <row r="527" spans="2:18" x14ac:dyDescent="0.2">
      <c r="B527" s="51" t="s">
        <v>740</v>
      </c>
      <c r="C527" s="96">
        <v>272.0598</v>
      </c>
      <c r="D527" s="97">
        <v>0.80736738863672453</v>
      </c>
      <c r="E527" s="37"/>
      <c r="F527" s="37"/>
      <c r="G527" s="37"/>
      <c r="H527" s="37"/>
      <c r="I527" s="37"/>
      <c r="J527" s="37"/>
      <c r="K527" s="84">
        <v>80.977380321225951</v>
      </c>
      <c r="M527" s="224"/>
      <c r="N527" s="146"/>
    </row>
    <row r="528" spans="2:18" x14ac:dyDescent="0.2">
      <c r="B528" s="90" t="s">
        <v>234</v>
      </c>
      <c r="C528" s="96"/>
      <c r="D528" s="97"/>
      <c r="E528" s="37"/>
      <c r="F528" s="37"/>
      <c r="G528" s="37"/>
      <c r="H528" s="37"/>
      <c r="I528" s="37"/>
      <c r="J528" s="37"/>
      <c r="K528" s="84"/>
      <c r="M528" s="224"/>
      <c r="Q528" s="110"/>
      <c r="R528" s="110"/>
    </row>
    <row r="529" spans="2:18" x14ac:dyDescent="0.2">
      <c r="B529" s="88" t="s">
        <v>923</v>
      </c>
      <c r="C529" s="96">
        <v>4.4963999999999995</v>
      </c>
      <c r="D529" s="97">
        <v>5.8035212985514416E-2</v>
      </c>
      <c r="E529" s="37"/>
      <c r="F529" s="37"/>
      <c r="G529" s="37"/>
      <c r="H529" s="37"/>
      <c r="I529" s="37"/>
      <c r="J529" s="37"/>
      <c r="K529" s="84">
        <v>6.7897184115673452</v>
      </c>
      <c r="M529" s="224"/>
      <c r="N529" s="146"/>
      <c r="O529" s="142"/>
      <c r="P529" s="110"/>
    </row>
    <row r="530" spans="2:18" x14ac:dyDescent="0.2">
      <c r="B530" s="88" t="s">
        <v>953</v>
      </c>
      <c r="C530" s="96">
        <v>12.6243</v>
      </c>
      <c r="D530" s="97">
        <v>0.16294234038186767</v>
      </c>
      <c r="E530" s="37"/>
      <c r="F530" s="37"/>
      <c r="G530" s="37"/>
      <c r="H530" s="37"/>
      <c r="I530" s="37"/>
      <c r="J530" s="37"/>
      <c r="K530" s="84">
        <v>19.184888436264078</v>
      </c>
      <c r="M530" s="224"/>
      <c r="N530" s="146"/>
      <c r="O530" s="142"/>
      <c r="P530" s="110"/>
    </row>
    <row r="531" spans="2:18" x14ac:dyDescent="0.2">
      <c r="B531" s="92" t="s">
        <v>799</v>
      </c>
      <c r="C531" s="96">
        <v>0.68270000000000008</v>
      </c>
      <c r="D531" s="97">
        <v>8.811635954365871E-3</v>
      </c>
      <c r="E531" s="37"/>
      <c r="F531" s="37"/>
      <c r="G531" s="37"/>
      <c r="H531" s="37"/>
      <c r="I531" s="37"/>
      <c r="J531" s="37"/>
      <c r="K531" s="84">
        <v>0.77669673499922232</v>
      </c>
      <c r="M531" s="224"/>
      <c r="N531" s="146"/>
      <c r="O531" s="142"/>
      <c r="P531" s="110"/>
    </row>
    <row r="532" spans="2:18" x14ac:dyDescent="0.2">
      <c r="B532" s="92" t="s">
        <v>800</v>
      </c>
      <c r="C532" s="96">
        <v>3.4659</v>
      </c>
      <c r="D532" s="97">
        <v>4.4734508648361898E-2</v>
      </c>
      <c r="E532" s="37"/>
      <c r="F532" s="37"/>
      <c r="G532" s="37"/>
      <c r="H532" s="37"/>
      <c r="I532" s="37"/>
      <c r="J532" s="37"/>
      <c r="K532" s="84">
        <v>3.4990237897212682</v>
      </c>
      <c r="M532" s="224"/>
      <c r="N532" s="146"/>
      <c r="O532" s="142"/>
      <c r="P532" s="110"/>
    </row>
    <row r="533" spans="2:18" x14ac:dyDescent="0.2">
      <c r="B533" s="92" t="s">
        <v>795</v>
      </c>
      <c r="C533" s="96">
        <v>10.035</v>
      </c>
      <c r="D533" s="97">
        <v>0.12952214267183462</v>
      </c>
      <c r="E533" s="37"/>
      <c r="F533" s="37"/>
      <c r="G533" s="37"/>
      <c r="H533" s="37"/>
      <c r="I533" s="37"/>
      <c r="J533" s="37"/>
      <c r="K533" s="84">
        <v>11.864583703896816</v>
      </c>
      <c r="M533" s="224"/>
      <c r="N533" s="146"/>
      <c r="O533" s="142"/>
      <c r="P533" s="110"/>
    </row>
    <row r="534" spans="2:18" x14ac:dyDescent="0.2">
      <c r="B534" s="88" t="s">
        <v>1097</v>
      </c>
      <c r="C534" s="96">
        <v>8.1701999999999995</v>
      </c>
      <c r="D534" s="97">
        <v>0.10545309517263809</v>
      </c>
      <c r="E534" s="37"/>
      <c r="F534" s="37"/>
      <c r="G534" s="37"/>
      <c r="H534" s="37"/>
      <c r="I534" s="37"/>
      <c r="J534" s="37"/>
      <c r="K534" s="84">
        <v>9.7711001769097123</v>
      </c>
      <c r="M534" s="224"/>
      <c r="N534" s="146"/>
      <c r="O534" s="142"/>
      <c r="P534" s="110"/>
    </row>
    <row r="535" spans="2:18" x14ac:dyDescent="0.2">
      <c r="B535" s="88" t="s">
        <v>1123</v>
      </c>
      <c r="C535" s="96">
        <v>4.1947000000000001</v>
      </c>
      <c r="D535" s="97">
        <v>5.4141159129600873E-2</v>
      </c>
      <c r="E535" s="37"/>
      <c r="F535" s="37"/>
      <c r="G535" s="37"/>
      <c r="H535" s="37"/>
      <c r="I535" s="37"/>
      <c r="J535" s="37"/>
      <c r="K535" s="84">
        <v>4.5721280345416666</v>
      </c>
      <c r="M535" s="224"/>
      <c r="N535" s="146"/>
      <c r="O535" s="142"/>
      <c r="P535" s="110"/>
    </row>
    <row r="536" spans="2:18" x14ac:dyDescent="0.2">
      <c r="B536" s="94" t="s">
        <v>753</v>
      </c>
      <c r="C536" s="96">
        <v>1.5634000000000001</v>
      </c>
      <c r="D536" s="97">
        <v>2.0178865755171527E-2</v>
      </c>
      <c r="E536" s="37"/>
      <c r="F536" s="37"/>
      <c r="G536" s="37"/>
      <c r="H536" s="37"/>
      <c r="I536" s="37"/>
      <c r="J536" s="37"/>
      <c r="K536" s="84">
        <v>1.754127438870333</v>
      </c>
      <c r="M536" s="224"/>
      <c r="N536" s="146"/>
      <c r="O536" s="142"/>
      <c r="P536" s="110"/>
    </row>
    <row r="537" spans="2:18" x14ac:dyDescent="0.2">
      <c r="B537" s="92" t="s">
        <v>810</v>
      </c>
      <c r="C537" s="96">
        <v>1.8862999999999999</v>
      </c>
      <c r="D537" s="97">
        <v>2.4346548851208932E-2</v>
      </c>
      <c r="E537" s="37"/>
      <c r="F537" s="37"/>
      <c r="G537" s="37"/>
      <c r="H537" s="37"/>
      <c r="I537" s="37"/>
      <c r="J537" s="37"/>
      <c r="K537" s="84">
        <v>2.1990892512484042</v>
      </c>
      <c r="M537" s="224"/>
      <c r="N537" s="146"/>
      <c r="O537" s="142"/>
      <c r="P537" s="110"/>
    </row>
    <row r="538" spans="2:18" x14ac:dyDescent="0.2">
      <c r="B538" s="95" t="s">
        <v>811</v>
      </c>
      <c r="C538" s="96">
        <v>5.7501999999999995</v>
      </c>
      <c r="D538" s="97">
        <v>7.4218059271707368E-2</v>
      </c>
      <c r="E538" s="37"/>
      <c r="F538" s="37"/>
      <c r="G538" s="37"/>
      <c r="H538" s="37"/>
      <c r="I538" s="37"/>
      <c r="J538" s="37"/>
      <c r="K538" s="84">
        <v>5.8339177957979471</v>
      </c>
      <c r="M538" s="224"/>
      <c r="N538" s="146"/>
      <c r="O538" s="142"/>
      <c r="P538" s="110"/>
    </row>
    <row r="539" spans="2:18" x14ac:dyDescent="0.2">
      <c r="B539" s="92" t="s">
        <v>818</v>
      </c>
      <c r="C539" s="96">
        <v>0.29960000000000003</v>
      </c>
      <c r="D539" s="97">
        <v>3.8669490726937379E-3</v>
      </c>
      <c r="E539" s="37"/>
      <c r="F539" s="37"/>
      <c r="G539" s="37"/>
      <c r="H539" s="37"/>
      <c r="I539" s="37"/>
      <c r="J539" s="37"/>
      <c r="K539" s="84">
        <v>0.38277206327410979</v>
      </c>
      <c r="M539" s="224"/>
      <c r="N539" s="146"/>
      <c r="O539" s="142"/>
      <c r="P539" s="110"/>
    </row>
    <row r="540" spans="2:18" x14ac:dyDescent="0.2">
      <c r="B540" s="51" t="s">
        <v>740</v>
      </c>
      <c r="C540" s="96">
        <v>53.168699999999994</v>
      </c>
      <c r="D540" s="97">
        <v>0.68625051789496494</v>
      </c>
      <c r="E540" s="37"/>
      <c r="F540" s="37"/>
      <c r="G540" s="37"/>
      <c r="H540" s="37"/>
      <c r="I540" s="37"/>
      <c r="J540" s="37"/>
      <c r="K540" s="84">
        <v>66.628045837090909</v>
      </c>
      <c r="M540" s="224"/>
      <c r="N540" s="146"/>
    </row>
    <row r="541" spans="2:18" x14ac:dyDescent="0.2">
      <c r="B541" s="90" t="s">
        <v>235</v>
      </c>
      <c r="C541" s="96"/>
      <c r="D541" s="97"/>
      <c r="E541" s="37"/>
      <c r="F541" s="37"/>
      <c r="G541" s="37"/>
      <c r="H541" s="37"/>
      <c r="I541" s="37"/>
      <c r="J541" s="37"/>
      <c r="K541" s="84"/>
      <c r="M541" s="224"/>
      <c r="Q541" s="110"/>
      <c r="R541" s="110"/>
    </row>
    <row r="542" spans="2:18" x14ac:dyDescent="0.2">
      <c r="B542" s="88" t="s">
        <v>949</v>
      </c>
      <c r="C542" s="96">
        <v>6.2450000000000001</v>
      </c>
      <c r="D542" s="97">
        <v>0.15861888542611205</v>
      </c>
      <c r="E542" s="37"/>
      <c r="F542" s="37"/>
      <c r="G542" s="37"/>
      <c r="H542" s="37"/>
      <c r="I542" s="37"/>
      <c r="J542" s="37"/>
      <c r="K542" s="84">
        <v>16.509608402826384</v>
      </c>
      <c r="M542" s="224"/>
      <c r="N542" s="146"/>
      <c r="O542" s="142"/>
      <c r="P542" s="110"/>
    </row>
    <row r="543" spans="2:18" x14ac:dyDescent="0.2">
      <c r="B543" s="88" t="s">
        <v>956</v>
      </c>
      <c r="C543" s="96">
        <v>5.4848999999999997</v>
      </c>
      <c r="D543" s="97">
        <v>0.13931284622476892</v>
      </c>
      <c r="E543" s="37"/>
      <c r="F543" s="37"/>
      <c r="G543" s="37"/>
      <c r="H543" s="37"/>
      <c r="I543" s="37"/>
      <c r="J543" s="37"/>
      <c r="K543" s="84">
        <v>12.234039242351365</v>
      </c>
      <c r="M543" s="224"/>
      <c r="N543" s="146"/>
      <c r="O543" s="142"/>
      <c r="P543" s="110"/>
    </row>
    <row r="544" spans="2:18" x14ac:dyDescent="0.2">
      <c r="B544" s="51" t="s">
        <v>740</v>
      </c>
      <c r="C544" s="98">
        <v>11.729900000000001</v>
      </c>
      <c r="D544" s="97">
        <v>0.29793173165088099</v>
      </c>
      <c r="E544" s="37"/>
      <c r="F544" s="37"/>
      <c r="G544" s="37"/>
      <c r="H544" s="37"/>
      <c r="I544" s="37"/>
      <c r="J544" s="37"/>
      <c r="K544" s="84">
        <v>28.743647645177749</v>
      </c>
      <c r="M544" s="224"/>
      <c r="N544" s="146"/>
    </row>
  </sheetData>
  <mergeCells count="2">
    <mergeCell ref="B1:D1"/>
    <mergeCell ref="B2:D2"/>
  </mergeCells>
  <hyperlinks>
    <hyperlink ref="M1" location="Contents!A1" tooltip="Contents" display="Contents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8"/>
  <sheetViews>
    <sheetView workbookViewId="0">
      <selection activeCell="O8" sqref="O8"/>
    </sheetView>
  </sheetViews>
  <sheetFormatPr baseColWidth="10" defaultColWidth="8.83203125" defaultRowHeight="15" x14ac:dyDescent="0.2"/>
  <cols>
    <col min="1" max="1" width="2.1640625" style="1" customWidth="1"/>
    <col min="2" max="2" width="51.6640625" style="1" bestFit="1" customWidth="1"/>
    <col min="3" max="3" width="11.6640625" style="49" customWidth="1"/>
    <col min="4" max="4" width="11.6640625" style="27" customWidth="1"/>
    <col min="5" max="5" width="13.6640625" style="23" hidden="1" customWidth="1"/>
    <col min="6" max="11" width="0" style="1" hidden="1" customWidth="1"/>
    <col min="12" max="12" width="8.83203125" style="1"/>
    <col min="13" max="13" width="9.1640625" style="1" customWidth="1"/>
    <col min="14" max="218" width="8.83203125" style="1"/>
    <col min="219" max="219" width="13.6640625" style="1" customWidth="1"/>
    <col min="220" max="220" width="51.6640625" style="1" bestFit="1" customWidth="1"/>
    <col min="221" max="222" width="11.6640625" style="1" customWidth="1"/>
    <col min="223" max="229" width="0" style="1" hidden="1" customWidth="1"/>
    <col min="230" max="474" width="8.83203125" style="1"/>
    <col min="475" max="475" width="13.6640625" style="1" customWidth="1"/>
    <col min="476" max="476" width="51.6640625" style="1" bestFit="1" customWidth="1"/>
    <col min="477" max="478" width="11.6640625" style="1" customWidth="1"/>
    <col min="479" max="485" width="0" style="1" hidden="1" customWidth="1"/>
    <col min="486" max="730" width="8.83203125" style="1"/>
    <col min="731" max="731" width="13.6640625" style="1" customWidth="1"/>
    <col min="732" max="732" width="51.6640625" style="1" bestFit="1" customWidth="1"/>
    <col min="733" max="734" width="11.6640625" style="1" customWidth="1"/>
    <col min="735" max="741" width="0" style="1" hidden="1" customWidth="1"/>
    <col min="742" max="986" width="8.83203125" style="1"/>
    <col min="987" max="987" width="13.6640625" style="1" customWidth="1"/>
    <col min="988" max="988" width="51.6640625" style="1" bestFit="1" customWidth="1"/>
    <col min="989" max="990" width="11.6640625" style="1" customWidth="1"/>
    <col min="991" max="997" width="0" style="1" hidden="1" customWidth="1"/>
    <col min="998" max="1242" width="8.83203125" style="1"/>
    <col min="1243" max="1243" width="13.6640625" style="1" customWidth="1"/>
    <col min="1244" max="1244" width="51.6640625" style="1" bestFit="1" customWidth="1"/>
    <col min="1245" max="1246" width="11.6640625" style="1" customWidth="1"/>
    <col min="1247" max="1253" width="0" style="1" hidden="1" customWidth="1"/>
    <col min="1254" max="1498" width="8.83203125" style="1"/>
    <col min="1499" max="1499" width="13.6640625" style="1" customWidth="1"/>
    <col min="1500" max="1500" width="51.6640625" style="1" bestFit="1" customWidth="1"/>
    <col min="1501" max="1502" width="11.6640625" style="1" customWidth="1"/>
    <col min="1503" max="1509" width="0" style="1" hidden="1" customWidth="1"/>
    <col min="1510" max="1754" width="8.83203125" style="1"/>
    <col min="1755" max="1755" width="13.6640625" style="1" customWidth="1"/>
    <col min="1756" max="1756" width="51.6640625" style="1" bestFit="1" customWidth="1"/>
    <col min="1757" max="1758" width="11.6640625" style="1" customWidth="1"/>
    <col min="1759" max="1765" width="0" style="1" hidden="1" customWidth="1"/>
    <col min="1766" max="2010" width="8.83203125" style="1"/>
    <col min="2011" max="2011" width="13.6640625" style="1" customWidth="1"/>
    <col min="2012" max="2012" width="51.6640625" style="1" bestFit="1" customWidth="1"/>
    <col min="2013" max="2014" width="11.6640625" style="1" customWidth="1"/>
    <col min="2015" max="2021" width="0" style="1" hidden="1" customWidth="1"/>
    <col min="2022" max="2266" width="8.83203125" style="1"/>
    <col min="2267" max="2267" width="13.6640625" style="1" customWidth="1"/>
    <col min="2268" max="2268" width="51.6640625" style="1" bestFit="1" customWidth="1"/>
    <col min="2269" max="2270" width="11.6640625" style="1" customWidth="1"/>
    <col min="2271" max="2277" width="0" style="1" hidden="1" customWidth="1"/>
    <col min="2278" max="2522" width="8.83203125" style="1"/>
    <col min="2523" max="2523" width="13.6640625" style="1" customWidth="1"/>
    <col min="2524" max="2524" width="51.6640625" style="1" bestFit="1" customWidth="1"/>
    <col min="2525" max="2526" width="11.6640625" style="1" customWidth="1"/>
    <col min="2527" max="2533" width="0" style="1" hidden="1" customWidth="1"/>
    <col min="2534" max="2778" width="8.83203125" style="1"/>
    <col min="2779" max="2779" width="13.6640625" style="1" customWidth="1"/>
    <col min="2780" max="2780" width="51.6640625" style="1" bestFit="1" customWidth="1"/>
    <col min="2781" max="2782" width="11.6640625" style="1" customWidth="1"/>
    <col min="2783" max="2789" width="0" style="1" hidden="1" customWidth="1"/>
    <col min="2790" max="3034" width="8.83203125" style="1"/>
    <col min="3035" max="3035" width="13.6640625" style="1" customWidth="1"/>
    <col min="3036" max="3036" width="51.6640625" style="1" bestFit="1" customWidth="1"/>
    <col min="3037" max="3038" width="11.6640625" style="1" customWidth="1"/>
    <col min="3039" max="3045" width="0" style="1" hidden="1" customWidth="1"/>
    <col min="3046" max="3290" width="8.83203125" style="1"/>
    <col min="3291" max="3291" width="13.6640625" style="1" customWidth="1"/>
    <col min="3292" max="3292" width="51.6640625" style="1" bestFit="1" customWidth="1"/>
    <col min="3293" max="3294" width="11.6640625" style="1" customWidth="1"/>
    <col min="3295" max="3301" width="0" style="1" hidden="1" customWidth="1"/>
    <col min="3302" max="3546" width="8.83203125" style="1"/>
    <col min="3547" max="3547" width="13.6640625" style="1" customWidth="1"/>
    <col min="3548" max="3548" width="51.6640625" style="1" bestFit="1" customWidth="1"/>
    <col min="3549" max="3550" width="11.6640625" style="1" customWidth="1"/>
    <col min="3551" max="3557" width="0" style="1" hidden="1" customWidth="1"/>
    <col min="3558" max="3802" width="8.83203125" style="1"/>
    <col min="3803" max="3803" width="13.6640625" style="1" customWidth="1"/>
    <col min="3804" max="3804" width="51.6640625" style="1" bestFit="1" customWidth="1"/>
    <col min="3805" max="3806" width="11.6640625" style="1" customWidth="1"/>
    <col min="3807" max="3813" width="0" style="1" hidden="1" customWidth="1"/>
    <col min="3814" max="4058" width="8.83203125" style="1"/>
    <col min="4059" max="4059" width="13.6640625" style="1" customWidth="1"/>
    <col min="4060" max="4060" width="51.6640625" style="1" bestFit="1" customWidth="1"/>
    <col min="4061" max="4062" width="11.6640625" style="1" customWidth="1"/>
    <col min="4063" max="4069" width="0" style="1" hidden="1" customWidth="1"/>
    <col min="4070" max="4314" width="8.83203125" style="1"/>
    <col min="4315" max="4315" width="13.6640625" style="1" customWidth="1"/>
    <col min="4316" max="4316" width="51.6640625" style="1" bestFit="1" customWidth="1"/>
    <col min="4317" max="4318" width="11.6640625" style="1" customWidth="1"/>
    <col min="4319" max="4325" width="0" style="1" hidden="1" customWidth="1"/>
    <col min="4326" max="4570" width="8.83203125" style="1"/>
    <col min="4571" max="4571" width="13.6640625" style="1" customWidth="1"/>
    <col min="4572" max="4572" width="51.6640625" style="1" bestFit="1" customWidth="1"/>
    <col min="4573" max="4574" width="11.6640625" style="1" customWidth="1"/>
    <col min="4575" max="4581" width="0" style="1" hidden="1" customWidth="1"/>
    <col min="4582" max="4826" width="8.83203125" style="1"/>
    <col min="4827" max="4827" width="13.6640625" style="1" customWidth="1"/>
    <col min="4828" max="4828" width="51.6640625" style="1" bestFit="1" customWidth="1"/>
    <col min="4829" max="4830" width="11.6640625" style="1" customWidth="1"/>
    <col min="4831" max="4837" width="0" style="1" hidden="1" customWidth="1"/>
    <col min="4838" max="5082" width="8.83203125" style="1"/>
    <col min="5083" max="5083" width="13.6640625" style="1" customWidth="1"/>
    <col min="5084" max="5084" width="51.6640625" style="1" bestFit="1" customWidth="1"/>
    <col min="5085" max="5086" width="11.6640625" style="1" customWidth="1"/>
    <col min="5087" max="5093" width="0" style="1" hidden="1" customWidth="1"/>
    <col min="5094" max="5338" width="8.83203125" style="1"/>
    <col min="5339" max="5339" width="13.6640625" style="1" customWidth="1"/>
    <col min="5340" max="5340" width="51.6640625" style="1" bestFit="1" customWidth="1"/>
    <col min="5341" max="5342" width="11.6640625" style="1" customWidth="1"/>
    <col min="5343" max="5349" width="0" style="1" hidden="1" customWidth="1"/>
    <col min="5350" max="5594" width="8.83203125" style="1"/>
    <col min="5595" max="5595" width="13.6640625" style="1" customWidth="1"/>
    <col min="5596" max="5596" width="51.6640625" style="1" bestFit="1" customWidth="1"/>
    <col min="5597" max="5598" width="11.6640625" style="1" customWidth="1"/>
    <col min="5599" max="5605" width="0" style="1" hidden="1" customWidth="1"/>
    <col min="5606" max="5850" width="8.83203125" style="1"/>
    <col min="5851" max="5851" width="13.6640625" style="1" customWidth="1"/>
    <col min="5852" max="5852" width="51.6640625" style="1" bestFit="1" customWidth="1"/>
    <col min="5853" max="5854" width="11.6640625" style="1" customWidth="1"/>
    <col min="5855" max="5861" width="0" style="1" hidden="1" customWidth="1"/>
    <col min="5862" max="6106" width="8.83203125" style="1"/>
    <col min="6107" max="6107" width="13.6640625" style="1" customWidth="1"/>
    <col min="6108" max="6108" width="51.6640625" style="1" bestFit="1" customWidth="1"/>
    <col min="6109" max="6110" width="11.6640625" style="1" customWidth="1"/>
    <col min="6111" max="6117" width="0" style="1" hidden="1" customWidth="1"/>
    <col min="6118" max="6362" width="8.83203125" style="1"/>
    <col min="6363" max="6363" width="13.6640625" style="1" customWidth="1"/>
    <col min="6364" max="6364" width="51.6640625" style="1" bestFit="1" customWidth="1"/>
    <col min="6365" max="6366" width="11.6640625" style="1" customWidth="1"/>
    <col min="6367" max="6373" width="0" style="1" hidden="1" customWidth="1"/>
    <col min="6374" max="6618" width="8.83203125" style="1"/>
    <col min="6619" max="6619" width="13.6640625" style="1" customWidth="1"/>
    <col min="6620" max="6620" width="51.6640625" style="1" bestFit="1" customWidth="1"/>
    <col min="6621" max="6622" width="11.6640625" style="1" customWidth="1"/>
    <col min="6623" max="6629" width="0" style="1" hidden="1" customWidth="1"/>
    <col min="6630" max="6874" width="8.83203125" style="1"/>
    <col min="6875" max="6875" width="13.6640625" style="1" customWidth="1"/>
    <col min="6876" max="6876" width="51.6640625" style="1" bestFit="1" customWidth="1"/>
    <col min="6877" max="6878" width="11.6640625" style="1" customWidth="1"/>
    <col min="6879" max="6885" width="0" style="1" hidden="1" customWidth="1"/>
    <col min="6886" max="7130" width="8.83203125" style="1"/>
    <col min="7131" max="7131" width="13.6640625" style="1" customWidth="1"/>
    <col min="7132" max="7132" width="51.6640625" style="1" bestFit="1" customWidth="1"/>
    <col min="7133" max="7134" width="11.6640625" style="1" customWidth="1"/>
    <col min="7135" max="7141" width="0" style="1" hidden="1" customWidth="1"/>
    <col min="7142" max="7386" width="8.83203125" style="1"/>
    <col min="7387" max="7387" width="13.6640625" style="1" customWidth="1"/>
    <col min="7388" max="7388" width="51.6640625" style="1" bestFit="1" customWidth="1"/>
    <col min="7389" max="7390" width="11.6640625" style="1" customWidth="1"/>
    <col min="7391" max="7397" width="0" style="1" hidden="1" customWidth="1"/>
    <col min="7398" max="7642" width="8.83203125" style="1"/>
    <col min="7643" max="7643" width="13.6640625" style="1" customWidth="1"/>
    <col min="7644" max="7644" width="51.6640625" style="1" bestFit="1" customWidth="1"/>
    <col min="7645" max="7646" width="11.6640625" style="1" customWidth="1"/>
    <col min="7647" max="7653" width="0" style="1" hidden="1" customWidth="1"/>
    <col min="7654" max="7898" width="8.83203125" style="1"/>
    <col min="7899" max="7899" width="13.6640625" style="1" customWidth="1"/>
    <col min="7900" max="7900" width="51.6640625" style="1" bestFit="1" customWidth="1"/>
    <col min="7901" max="7902" width="11.6640625" style="1" customWidth="1"/>
    <col min="7903" max="7909" width="0" style="1" hidden="1" customWidth="1"/>
    <col min="7910" max="8154" width="8.83203125" style="1"/>
    <col min="8155" max="8155" width="13.6640625" style="1" customWidth="1"/>
    <col min="8156" max="8156" width="51.6640625" style="1" bestFit="1" customWidth="1"/>
    <col min="8157" max="8158" width="11.6640625" style="1" customWidth="1"/>
    <col min="8159" max="8165" width="0" style="1" hidden="1" customWidth="1"/>
    <col min="8166" max="8410" width="8.83203125" style="1"/>
    <col min="8411" max="8411" width="13.6640625" style="1" customWidth="1"/>
    <col min="8412" max="8412" width="51.6640625" style="1" bestFit="1" customWidth="1"/>
    <col min="8413" max="8414" width="11.6640625" style="1" customWidth="1"/>
    <col min="8415" max="8421" width="0" style="1" hidden="1" customWidth="1"/>
    <col min="8422" max="8666" width="8.83203125" style="1"/>
    <col min="8667" max="8667" width="13.6640625" style="1" customWidth="1"/>
    <col min="8668" max="8668" width="51.6640625" style="1" bestFit="1" customWidth="1"/>
    <col min="8669" max="8670" width="11.6640625" style="1" customWidth="1"/>
    <col min="8671" max="8677" width="0" style="1" hidden="1" customWidth="1"/>
    <col min="8678" max="8922" width="8.83203125" style="1"/>
    <col min="8923" max="8923" width="13.6640625" style="1" customWidth="1"/>
    <col min="8924" max="8924" width="51.6640625" style="1" bestFit="1" customWidth="1"/>
    <col min="8925" max="8926" width="11.6640625" style="1" customWidth="1"/>
    <col min="8927" max="8933" width="0" style="1" hidden="1" customWidth="1"/>
    <col min="8934" max="9178" width="8.83203125" style="1"/>
    <col min="9179" max="9179" width="13.6640625" style="1" customWidth="1"/>
    <col min="9180" max="9180" width="51.6640625" style="1" bestFit="1" customWidth="1"/>
    <col min="9181" max="9182" width="11.6640625" style="1" customWidth="1"/>
    <col min="9183" max="9189" width="0" style="1" hidden="1" customWidth="1"/>
    <col min="9190" max="9434" width="8.83203125" style="1"/>
    <col min="9435" max="9435" width="13.6640625" style="1" customWidth="1"/>
    <col min="9436" max="9436" width="51.6640625" style="1" bestFit="1" customWidth="1"/>
    <col min="9437" max="9438" width="11.6640625" style="1" customWidth="1"/>
    <col min="9439" max="9445" width="0" style="1" hidden="1" customWidth="1"/>
    <col min="9446" max="9690" width="8.83203125" style="1"/>
    <col min="9691" max="9691" width="13.6640625" style="1" customWidth="1"/>
    <col min="9692" max="9692" width="51.6640625" style="1" bestFit="1" customWidth="1"/>
    <col min="9693" max="9694" width="11.6640625" style="1" customWidth="1"/>
    <col min="9695" max="9701" width="0" style="1" hidden="1" customWidth="1"/>
    <col min="9702" max="9946" width="8.83203125" style="1"/>
    <col min="9947" max="9947" width="13.6640625" style="1" customWidth="1"/>
    <col min="9948" max="9948" width="51.6640625" style="1" bestFit="1" customWidth="1"/>
    <col min="9949" max="9950" width="11.6640625" style="1" customWidth="1"/>
    <col min="9951" max="9957" width="0" style="1" hidden="1" customWidth="1"/>
    <col min="9958" max="10202" width="8.83203125" style="1"/>
    <col min="10203" max="10203" width="13.6640625" style="1" customWidth="1"/>
    <col min="10204" max="10204" width="51.6640625" style="1" bestFit="1" customWidth="1"/>
    <col min="10205" max="10206" width="11.6640625" style="1" customWidth="1"/>
    <col min="10207" max="10213" width="0" style="1" hidden="1" customWidth="1"/>
    <col min="10214" max="10458" width="8.83203125" style="1"/>
    <col min="10459" max="10459" width="13.6640625" style="1" customWidth="1"/>
    <col min="10460" max="10460" width="51.6640625" style="1" bestFit="1" customWidth="1"/>
    <col min="10461" max="10462" width="11.6640625" style="1" customWidth="1"/>
    <col min="10463" max="10469" width="0" style="1" hidden="1" customWidth="1"/>
    <col min="10470" max="10714" width="8.83203125" style="1"/>
    <col min="10715" max="10715" width="13.6640625" style="1" customWidth="1"/>
    <col min="10716" max="10716" width="51.6640625" style="1" bestFit="1" customWidth="1"/>
    <col min="10717" max="10718" width="11.6640625" style="1" customWidth="1"/>
    <col min="10719" max="10725" width="0" style="1" hidden="1" customWidth="1"/>
    <col min="10726" max="10970" width="8.83203125" style="1"/>
    <col min="10971" max="10971" width="13.6640625" style="1" customWidth="1"/>
    <col min="10972" max="10972" width="51.6640625" style="1" bestFit="1" customWidth="1"/>
    <col min="10973" max="10974" width="11.6640625" style="1" customWidth="1"/>
    <col min="10975" max="10981" width="0" style="1" hidden="1" customWidth="1"/>
    <col min="10982" max="11226" width="8.83203125" style="1"/>
    <col min="11227" max="11227" width="13.6640625" style="1" customWidth="1"/>
    <col min="11228" max="11228" width="51.6640625" style="1" bestFit="1" customWidth="1"/>
    <col min="11229" max="11230" width="11.6640625" style="1" customWidth="1"/>
    <col min="11231" max="11237" width="0" style="1" hidden="1" customWidth="1"/>
    <col min="11238" max="11482" width="8.83203125" style="1"/>
    <col min="11483" max="11483" width="13.6640625" style="1" customWidth="1"/>
    <col min="11484" max="11484" width="51.6640625" style="1" bestFit="1" customWidth="1"/>
    <col min="11485" max="11486" width="11.6640625" style="1" customWidth="1"/>
    <col min="11487" max="11493" width="0" style="1" hidden="1" customWidth="1"/>
    <col min="11494" max="11738" width="8.83203125" style="1"/>
    <col min="11739" max="11739" width="13.6640625" style="1" customWidth="1"/>
    <col min="11740" max="11740" width="51.6640625" style="1" bestFit="1" customWidth="1"/>
    <col min="11741" max="11742" width="11.6640625" style="1" customWidth="1"/>
    <col min="11743" max="11749" width="0" style="1" hidden="1" customWidth="1"/>
    <col min="11750" max="11994" width="8.83203125" style="1"/>
    <col min="11995" max="11995" width="13.6640625" style="1" customWidth="1"/>
    <col min="11996" max="11996" width="51.6640625" style="1" bestFit="1" customWidth="1"/>
    <col min="11997" max="11998" width="11.6640625" style="1" customWidth="1"/>
    <col min="11999" max="12005" width="0" style="1" hidden="1" customWidth="1"/>
    <col min="12006" max="12250" width="8.83203125" style="1"/>
    <col min="12251" max="12251" width="13.6640625" style="1" customWidth="1"/>
    <col min="12252" max="12252" width="51.6640625" style="1" bestFit="1" customWidth="1"/>
    <col min="12253" max="12254" width="11.6640625" style="1" customWidth="1"/>
    <col min="12255" max="12261" width="0" style="1" hidden="1" customWidth="1"/>
    <col min="12262" max="12506" width="8.83203125" style="1"/>
    <col min="12507" max="12507" width="13.6640625" style="1" customWidth="1"/>
    <col min="12508" max="12508" width="51.6640625" style="1" bestFit="1" customWidth="1"/>
    <col min="12509" max="12510" width="11.6640625" style="1" customWidth="1"/>
    <col min="12511" max="12517" width="0" style="1" hidden="1" customWidth="1"/>
    <col min="12518" max="12762" width="8.83203125" style="1"/>
    <col min="12763" max="12763" width="13.6640625" style="1" customWidth="1"/>
    <col min="12764" max="12764" width="51.6640625" style="1" bestFit="1" customWidth="1"/>
    <col min="12765" max="12766" width="11.6640625" style="1" customWidth="1"/>
    <col min="12767" max="12773" width="0" style="1" hidden="1" customWidth="1"/>
    <col min="12774" max="13018" width="8.83203125" style="1"/>
    <col min="13019" max="13019" width="13.6640625" style="1" customWidth="1"/>
    <col min="13020" max="13020" width="51.6640625" style="1" bestFit="1" customWidth="1"/>
    <col min="13021" max="13022" width="11.6640625" style="1" customWidth="1"/>
    <col min="13023" max="13029" width="0" style="1" hidden="1" customWidth="1"/>
    <col min="13030" max="13274" width="8.83203125" style="1"/>
    <col min="13275" max="13275" width="13.6640625" style="1" customWidth="1"/>
    <col min="13276" max="13276" width="51.6640625" style="1" bestFit="1" customWidth="1"/>
    <col min="13277" max="13278" width="11.6640625" style="1" customWidth="1"/>
    <col min="13279" max="13285" width="0" style="1" hidden="1" customWidth="1"/>
    <col min="13286" max="13530" width="8.83203125" style="1"/>
    <col min="13531" max="13531" width="13.6640625" style="1" customWidth="1"/>
    <col min="13532" max="13532" width="51.6640625" style="1" bestFit="1" customWidth="1"/>
    <col min="13533" max="13534" width="11.6640625" style="1" customWidth="1"/>
    <col min="13535" max="13541" width="0" style="1" hidden="1" customWidth="1"/>
    <col min="13542" max="13786" width="8.83203125" style="1"/>
    <col min="13787" max="13787" width="13.6640625" style="1" customWidth="1"/>
    <col min="13788" max="13788" width="51.6640625" style="1" bestFit="1" customWidth="1"/>
    <col min="13789" max="13790" width="11.6640625" style="1" customWidth="1"/>
    <col min="13791" max="13797" width="0" style="1" hidden="1" customWidth="1"/>
    <col min="13798" max="14042" width="8.83203125" style="1"/>
    <col min="14043" max="14043" width="13.6640625" style="1" customWidth="1"/>
    <col min="14044" max="14044" width="51.6640625" style="1" bestFit="1" customWidth="1"/>
    <col min="14045" max="14046" width="11.6640625" style="1" customWidth="1"/>
    <col min="14047" max="14053" width="0" style="1" hidden="1" customWidth="1"/>
    <col min="14054" max="14298" width="8.83203125" style="1"/>
    <col min="14299" max="14299" width="13.6640625" style="1" customWidth="1"/>
    <col min="14300" max="14300" width="51.6640625" style="1" bestFit="1" customWidth="1"/>
    <col min="14301" max="14302" width="11.6640625" style="1" customWidth="1"/>
    <col min="14303" max="14309" width="0" style="1" hidden="1" customWidth="1"/>
    <col min="14310" max="14554" width="8.83203125" style="1"/>
    <col min="14555" max="14555" width="13.6640625" style="1" customWidth="1"/>
    <col min="14556" max="14556" width="51.6640625" style="1" bestFit="1" customWidth="1"/>
    <col min="14557" max="14558" width="11.6640625" style="1" customWidth="1"/>
    <col min="14559" max="14565" width="0" style="1" hidden="1" customWidth="1"/>
    <col min="14566" max="14810" width="8.83203125" style="1"/>
    <col min="14811" max="14811" width="13.6640625" style="1" customWidth="1"/>
    <col min="14812" max="14812" width="51.6640625" style="1" bestFit="1" customWidth="1"/>
    <col min="14813" max="14814" width="11.6640625" style="1" customWidth="1"/>
    <col min="14815" max="14821" width="0" style="1" hidden="1" customWidth="1"/>
    <col min="14822" max="15066" width="8.83203125" style="1"/>
    <col min="15067" max="15067" width="13.6640625" style="1" customWidth="1"/>
    <col min="15068" max="15068" width="51.6640625" style="1" bestFit="1" customWidth="1"/>
    <col min="15069" max="15070" width="11.6640625" style="1" customWidth="1"/>
    <col min="15071" max="15077" width="0" style="1" hidden="1" customWidth="1"/>
    <col min="15078" max="15322" width="8.83203125" style="1"/>
    <col min="15323" max="15323" width="13.6640625" style="1" customWidth="1"/>
    <col min="15324" max="15324" width="51.6640625" style="1" bestFit="1" customWidth="1"/>
    <col min="15325" max="15326" width="11.6640625" style="1" customWidth="1"/>
    <col min="15327" max="15333" width="0" style="1" hidden="1" customWidth="1"/>
    <col min="15334" max="15578" width="8.83203125" style="1"/>
    <col min="15579" max="15579" width="13.6640625" style="1" customWidth="1"/>
    <col min="15580" max="15580" width="51.6640625" style="1" bestFit="1" customWidth="1"/>
    <col min="15581" max="15582" width="11.6640625" style="1" customWidth="1"/>
    <col min="15583" max="15589" width="0" style="1" hidden="1" customWidth="1"/>
    <col min="15590" max="15834" width="8.83203125" style="1"/>
    <col min="15835" max="15835" width="13.6640625" style="1" customWidth="1"/>
    <col min="15836" max="15836" width="51.6640625" style="1" bestFit="1" customWidth="1"/>
    <col min="15837" max="15838" width="11.6640625" style="1" customWidth="1"/>
    <col min="15839" max="15845" width="0" style="1" hidden="1" customWidth="1"/>
    <col min="15846" max="16090" width="8.83203125" style="1"/>
    <col min="16091" max="16091" width="13.6640625" style="1" customWidth="1"/>
    <col min="16092" max="16092" width="51.6640625" style="1" bestFit="1" customWidth="1"/>
    <col min="16093" max="16094" width="11.6640625" style="1" customWidth="1"/>
    <col min="16095" max="16101" width="0" style="1" hidden="1" customWidth="1"/>
    <col min="16102" max="16384" width="8.83203125" style="1"/>
  </cols>
  <sheetData>
    <row r="1" spans="2:17" ht="29.25" customHeight="1" x14ac:dyDescent="0.2">
      <c r="B1" s="274" t="s">
        <v>1305</v>
      </c>
      <c r="C1" s="274"/>
      <c r="D1" s="274"/>
      <c r="E1" s="43"/>
      <c r="M1" s="205" t="s">
        <v>885</v>
      </c>
    </row>
    <row r="2" spans="2:17" ht="15" customHeight="1" x14ac:dyDescent="0.2">
      <c r="B2" s="275" t="s">
        <v>2</v>
      </c>
      <c r="C2" s="275"/>
      <c r="D2" s="275"/>
      <c r="E2" s="44"/>
    </row>
    <row r="3" spans="2:17" ht="15" customHeight="1" x14ac:dyDescent="0.2">
      <c r="B3" s="184"/>
      <c r="C3" s="185"/>
      <c r="D3" s="184"/>
      <c r="E3" s="44"/>
    </row>
    <row r="4" spans="2:17" ht="15" customHeight="1" thickBot="1" x14ac:dyDescent="0.25">
      <c r="B4" s="186"/>
      <c r="C4" s="187" t="s">
        <v>1252</v>
      </c>
      <c r="D4" s="188" t="s">
        <v>301</v>
      </c>
    </row>
    <row r="5" spans="2:17" ht="15" customHeight="1" x14ac:dyDescent="0.2">
      <c r="B5" s="189" t="s">
        <v>831</v>
      </c>
      <c r="C5" s="190"/>
      <c r="D5" s="191"/>
      <c r="M5" s="10"/>
      <c r="N5" s="10"/>
      <c r="O5" s="160"/>
      <c r="P5" s="10"/>
      <c r="Q5" s="10"/>
    </row>
    <row r="6" spans="2:17" s="24" customFormat="1" ht="15" customHeight="1" x14ac:dyDescent="0.2">
      <c r="B6" s="192" t="s">
        <v>832</v>
      </c>
      <c r="C6" s="234">
        <v>225.863</v>
      </c>
      <c r="D6" s="235">
        <v>0.47780710058545722</v>
      </c>
      <c r="E6" s="23"/>
      <c r="F6" s="24">
        <v>1</v>
      </c>
      <c r="M6" s="10"/>
      <c r="N6" s="163"/>
      <c r="O6" s="160"/>
      <c r="P6" s="10"/>
      <c r="Q6" s="10"/>
    </row>
    <row r="7" spans="2:17" s="24" customFormat="1" ht="15" customHeight="1" x14ac:dyDescent="0.2">
      <c r="B7" s="192" t="s">
        <v>833</v>
      </c>
      <c r="C7" s="234">
        <v>219.02539999999999</v>
      </c>
      <c r="D7" s="235">
        <v>0.46334234172294708</v>
      </c>
      <c r="E7" s="23"/>
      <c r="M7" s="10"/>
      <c r="N7" s="163"/>
      <c r="O7" s="160"/>
      <c r="P7" s="10"/>
      <c r="Q7" s="10"/>
    </row>
    <row r="8" spans="2:17" s="24" customFormat="1" ht="15" customHeight="1" x14ac:dyDescent="0.2">
      <c r="B8" s="192" t="s">
        <v>834</v>
      </c>
      <c r="C8" s="234">
        <v>27.818999999999999</v>
      </c>
      <c r="D8" s="235">
        <v>5.8850346144285845E-2</v>
      </c>
      <c r="E8" s="23"/>
      <c r="M8" s="10"/>
      <c r="N8" s="163"/>
      <c r="O8" s="160"/>
      <c r="P8" s="10"/>
      <c r="Q8" s="10"/>
    </row>
    <row r="9" spans="2:17" s="24" customFormat="1" ht="15" customHeight="1" x14ac:dyDescent="0.2">
      <c r="B9" s="193" t="s">
        <v>302</v>
      </c>
      <c r="C9" s="234">
        <v>472.70740000000001</v>
      </c>
      <c r="D9" s="235"/>
      <c r="E9" s="23"/>
      <c r="L9" s="162"/>
      <c r="O9" s="161"/>
    </row>
    <row r="10" spans="2:17" s="24" customFormat="1" ht="15" customHeight="1" x14ac:dyDescent="0.2">
      <c r="B10" s="194"/>
      <c r="C10" s="234"/>
      <c r="D10" s="235"/>
      <c r="E10" s="23"/>
      <c r="O10" s="161"/>
    </row>
    <row r="11" spans="2:17" ht="15" customHeight="1" x14ac:dyDescent="0.2">
      <c r="B11" s="195" t="s">
        <v>835</v>
      </c>
      <c r="C11" s="236"/>
      <c r="D11" s="237"/>
      <c r="M11" s="10"/>
      <c r="N11" s="10"/>
      <c r="O11" s="160"/>
      <c r="P11" s="10"/>
      <c r="Q11" s="10"/>
    </row>
    <row r="12" spans="2:17" ht="15" customHeight="1" x14ac:dyDescent="0.2">
      <c r="B12" s="192" t="s">
        <v>836</v>
      </c>
      <c r="C12" s="236">
        <v>583.56359999999995</v>
      </c>
      <c r="D12" s="237">
        <v>0.81473301170127865</v>
      </c>
      <c r="M12" s="150"/>
      <c r="N12" s="150"/>
      <c r="O12" s="160"/>
      <c r="P12" s="150"/>
      <c r="Q12" s="150"/>
    </row>
    <row r="13" spans="2:17" ht="15" customHeight="1" x14ac:dyDescent="0.2">
      <c r="B13" s="192" t="s">
        <v>837</v>
      </c>
      <c r="C13" s="236">
        <v>31.304599999999997</v>
      </c>
      <c r="D13" s="237">
        <v>4.3705417949481164E-2</v>
      </c>
      <c r="M13" s="150"/>
      <c r="N13" s="150"/>
      <c r="O13" s="160"/>
      <c r="P13" s="150"/>
      <c r="Q13" s="150"/>
    </row>
    <row r="14" spans="2:17" ht="15" customHeight="1" x14ac:dyDescent="0.2">
      <c r="B14" s="192" t="s">
        <v>838</v>
      </c>
      <c r="C14" s="236">
        <v>30.035700000000002</v>
      </c>
      <c r="D14" s="237">
        <v>4.193386345473929E-2</v>
      </c>
      <c r="M14" s="150"/>
      <c r="N14" s="150"/>
      <c r="O14" s="160"/>
      <c r="P14" s="150"/>
      <c r="Q14" s="150"/>
    </row>
    <row r="15" spans="2:17" ht="15" customHeight="1" x14ac:dyDescent="0.2">
      <c r="B15" s="192" t="s">
        <v>742</v>
      </c>
      <c r="C15" s="236">
        <v>71.359700000000004</v>
      </c>
      <c r="D15" s="237">
        <v>9.9627706894500859E-2</v>
      </c>
      <c r="M15" s="150"/>
      <c r="N15" s="150"/>
      <c r="O15" s="160"/>
      <c r="P15" s="150"/>
      <c r="Q15" s="150"/>
    </row>
    <row r="16" spans="2:17" ht="15" customHeight="1" x14ac:dyDescent="0.2">
      <c r="B16" s="193" t="s">
        <v>302</v>
      </c>
      <c r="C16" s="236">
        <v>716.2636</v>
      </c>
      <c r="D16" s="237"/>
      <c r="L16" s="143"/>
      <c r="O16" s="143"/>
    </row>
    <row r="17" spans="2:17" ht="15" customHeight="1" x14ac:dyDescent="0.2">
      <c r="B17" s="194"/>
      <c r="C17" s="236"/>
      <c r="D17" s="237"/>
      <c r="F17" s="1">
        <v>1</v>
      </c>
      <c r="O17" s="143"/>
    </row>
    <row r="18" spans="2:17" ht="15" customHeight="1" x14ac:dyDescent="0.2">
      <c r="B18" s="195" t="s">
        <v>839</v>
      </c>
      <c r="C18" s="236"/>
      <c r="D18" s="237"/>
      <c r="G18" s="1">
        <v>1</v>
      </c>
      <c r="M18" s="150"/>
      <c r="N18" s="150"/>
      <c r="O18" s="160"/>
      <c r="P18" s="150"/>
      <c r="Q18" s="150"/>
    </row>
    <row r="19" spans="2:17" ht="15" customHeight="1" x14ac:dyDescent="0.2">
      <c r="B19" s="192" t="s">
        <v>840</v>
      </c>
      <c r="C19" s="236">
        <v>417.62099999999998</v>
      </c>
      <c r="D19" s="237">
        <v>0.74996794479249229</v>
      </c>
      <c r="M19" s="150"/>
      <c r="N19" s="150"/>
      <c r="O19" s="160"/>
      <c r="P19" s="150"/>
      <c r="Q19" s="150"/>
    </row>
    <row r="20" spans="2:17" ht="15" customHeight="1" x14ac:dyDescent="0.2">
      <c r="B20" s="192" t="s">
        <v>841</v>
      </c>
      <c r="C20" s="236">
        <v>139.23079999999999</v>
      </c>
      <c r="D20" s="237">
        <v>0.2500320552075076</v>
      </c>
      <c r="M20" s="150"/>
      <c r="N20" s="150"/>
      <c r="O20" s="160"/>
      <c r="P20" s="150"/>
      <c r="Q20" s="150"/>
    </row>
    <row r="21" spans="2:17" ht="15" customHeight="1" x14ac:dyDescent="0.2">
      <c r="B21" s="193" t="s">
        <v>302</v>
      </c>
      <c r="C21" s="236">
        <v>556.85179999999991</v>
      </c>
      <c r="D21" s="237"/>
      <c r="L21" s="143"/>
      <c r="O21" s="143"/>
    </row>
    <row r="22" spans="2:17" ht="15" customHeight="1" x14ac:dyDescent="0.2">
      <c r="B22" s="194"/>
      <c r="C22" s="236"/>
      <c r="D22" s="237"/>
      <c r="O22" s="143"/>
    </row>
    <row r="23" spans="2:17" ht="15" customHeight="1" x14ac:dyDescent="0.2">
      <c r="B23" s="195" t="s">
        <v>842</v>
      </c>
      <c r="C23" s="236"/>
      <c r="D23" s="237"/>
      <c r="M23" s="150"/>
      <c r="N23" s="150"/>
      <c r="O23" s="160"/>
      <c r="P23" s="150"/>
      <c r="Q23" s="150"/>
    </row>
    <row r="24" spans="2:17" ht="15" customHeight="1" x14ac:dyDescent="0.2">
      <c r="B24" s="192" t="s">
        <v>843</v>
      </c>
      <c r="C24" s="236">
        <v>104.863</v>
      </c>
      <c r="D24" s="237">
        <v>0.38405657768719292</v>
      </c>
      <c r="M24" s="150"/>
      <c r="N24" s="150"/>
      <c r="O24" s="160"/>
      <c r="P24" s="150"/>
      <c r="Q24" s="150"/>
    </row>
    <row r="25" spans="2:17" ht="15" customHeight="1" x14ac:dyDescent="0.2">
      <c r="B25" s="192" t="s">
        <v>844</v>
      </c>
      <c r="C25" s="236">
        <v>168.17760000000001</v>
      </c>
      <c r="D25" s="237">
        <v>0.61594378855884024</v>
      </c>
      <c r="M25" s="150"/>
      <c r="N25" s="150"/>
      <c r="O25" s="160"/>
      <c r="P25" s="150"/>
      <c r="Q25" s="150"/>
    </row>
    <row r="26" spans="2:17" ht="15" customHeight="1" x14ac:dyDescent="0.2">
      <c r="B26" s="193" t="s">
        <v>302</v>
      </c>
      <c r="C26" s="236">
        <v>273.04060000000004</v>
      </c>
      <c r="D26" s="237"/>
      <c r="O26" s="143"/>
    </row>
    <row r="27" spans="2:17" ht="15" customHeight="1" x14ac:dyDescent="0.2">
      <c r="B27" s="194"/>
      <c r="C27" s="236"/>
      <c r="D27" s="237"/>
      <c r="O27" s="143"/>
    </row>
    <row r="28" spans="2:17" ht="15" customHeight="1" x14ac:dyDescent="0.2">
      <c r="B28" s="195" t="s">
        <v>845</v>
      </c>
      <c r="C28" s="236"/>
      <c r="D28" s="237"/>
      <c r="M28" s="150"/>
      <c r="N28" s="150"/>
      <c r="O28" s="160"/>
      <c r="P28" s="150"/>
      <c r="Q28" s="150"/>
    </row>
    <row r="29" spans="2:17" ht="15" customHeight="1" x14ac:dyDescent="0.2">
      <c r="B29" s="192" t="s">
        <v>846</v>
      </c>
      <c r="C29" s="236">
        <v>831.24390000000005</v>
      </c>
      <c r="D29" s="237">
        <v>0.7385296289155685</v>
      </c>
      <c r="M29" s="150"/>
      <c r="N29" s="150"/>
      <c r="O29" s="160"/>
      <c r="P29" s="150"/>
      <c r="Q29" s="150"/>
    </row>
    <row r="30" spans="2:17" ht="15" customHeight="1" x14ac:dyDescent="0.2">
      <c r="B30" s="192" t="s">
        <v>847</v>
      </c>
      <c r="C30" s="236">
        <v>294.29520000000002</v>
      </c>
      <c r="D30" s="237">
        <v>0.26147045993075319</v>
      </c>
      <c r="G30" s="1">
        <v>1</v>
      </c>
      <c r="M30" s="150"/>
      <c r="N30" s="150"/>
      <c r="O30" s="160"/>
      <c r="P30" s="150"/>
      <c r="Q30" s="150"/>
    </row>
    <row r="31" spans="2:17" ht="15" customHeight="1" x14ac:dyDescent="0.2">
      <c r="B31" s="193" t="s">
        <v>302</v>
      </c>
      <c r="C31" s="236">
        <v>1125.5391</v>
      </c>
      <c r="D31" s="237"/>
      <c r="L31" s="143"/>
      <c r="O31" s="143"/>
    </row>
    <row r="32" spans="2:17" ht="15" customHeight="1" x14ac:dyDescent="0.2">
      <c r="B32" s="194"/>
      <c r="C32" s="236"/>
      <c r="D32" s="237"/>
      <c r="O32" s="143"/>
    </row>
    <row r="33" spans="2:17" ht="15" customHeight="1" x14ac:dyDescent="0.2">
      <c r="B33" s="195" t="s">
        <v>848</v>
      </c>
      <c r="C33" s="236"/>
      <c r="D33" s="237"/>
      <c r="M33" s="150"/>
      <c r="N33" s="150"/>
      <c r="O33" s="160"/>
      <c r="P33" s="150"/>
      <c r="Q33" s="150"/>
    </row>
    <row r="34" spans="2:17" ht="15" customHeight="1" x14ac:dyDescent="0.2">
      <c r="B34" s="192" t="s">
        <v>849</v>
      </c>
      <c r="C34" s="236">
        <v>114.9365</v>
      </c>
      <c r="D34" s="237">
        <v>0.31109751149599041</v>
      </c>
      <c r="M34" s="150"/>
      <c r="N34" s="150"/>
      <c r="O34" s="160"/>
      <c r="P34" s="150"/>
      <c r="Q34" s="150"/>
    </row>
    <row r="35" spans="2:17" ht="15" customHeight="1" x14ac:dyDescent="0.2">
      <c r="B35" s="192" t="s">
        <v>850</v>
      </c>
      <c r="C35" s="236">
        <v>165.81399999999999</v>
      </c>
      <c r="D35" s="237">
        <v>0.44880714804432148</v>
      </c>
      <c r="M35" s="150"/>
      <c r="N35" s="150"/>
      <c r="O35" s="160"/>
      <c r="P35" s="150"/>
      <c r="Q35" s="150"/>
    </row>
    <row r="36" spans="2:17" ht="15" customHeight="1" x14ac:dyDescent="0.2">
      <c r="B36" s="192" t="s">
        <v>851</v>
      </c>
      <c r="C36" s="236">
        <v>88.704499999999996</v>
      </c>
      <c r="D36" s="237">
        <v>0.2400956111287196</v>
      </c>
      <c r="F36" s="25"/>
      <c r="G36" s="1">
        <v>1</v>
      </c>
      <c r="M36" s="150"/>
      <c r="N36" s="150"/>
      <c r="O36" s="160"/>
      <c r="P36" s="150"/>
      <c r="Q36" s="150"/>
    </row>
    <row r="37" spans="2:17" ht="15" customHeight="1" x14ac:dyDescent="0.2">
      <c r="B37" s="193" t="s">
        <v>302</v>
      </c>
      <c r="C37" s="236">
        <v>369.45499999999998</v>
      </c>
      <c r="D37" s="237"/>
      <c r="F37" s="25"/>
      <c r="L37" s="143"/>
      <c r="O37" s="143"/>
    </row>
    <row r="38" spans="2:17" ht="15" customHeight="1" x14ac:dyDescent="0.2">
      <c r="B38" s="194"/>
      <c r="C38" s="236"/>
      <c r="D38" s="237"/>
      <c r="F38" s="25"/>
      <c r="O38" s="143"/>
    </row>
    <row r="39" spans="2:17" ht="15" customHeight="1" x14ac:dyDescent="0.2">
      <c r="B39" s="195" t="s">
        <v>754</v>
      </c>
      <c r="C39" s="236"/>
      <c r="D39" s="237"/>
      <c r="M39" s="150"/>
      <c r="N39" s="150"/>
      <c r="O39" s="160"/>
      <c r="P39" s="150"/>
      <c r="Q39" s="150"/>
    </row>
    <row r="40" spans="2:17" ht="15" customHeight="1" x14ac:dyDescent="0.2">
      <c r="B40" s="192" t="s">
        <v>852</v>
      </c>
      <c r="C40" s="236">
        <v>203.81610000000001</v>
      </c>
      <c r="D40" s="237">
        <v>0.11006011464355651</v>
      </c>
      <c r="F40" s="25"/>
      <c r="M40" s="150"/>
      <c r="N40" s="150"/>
      <c r="O40" s="160"/>
      <c r="P40" s="150"/>
      <c r="Q40" s="150"/>
    </row>
    <row r="41" spans="2:17" ht="15" customHeight="1" x14ac:dyDescent="0.2">
      <c r="B41" s="192" t="s">
        <v>853</v>
      </c>
      <c r="C41" s="236">
        <v>215.67510000000001</v>
      </c>
      <c r="D41" s="237">
        <v>0.11646394093381492</v>
      </c>
      <c r="M41" s="150"/>
      <c r="N41" s="150"/>
      <c r="O41" s="160"/>
      <c r="P41" s="150"/>
      <c r="Q41" s="150"/>
    </row>
    <row r="42" spans="2:17" ht="15" customHeight="1" x14ac:dyDescent="0.2">
      <c r="B42" s="192" t="s">
        <v>854</v>
      </c>
      <c r="C42" s="236">
        <v>1413.3526000000002</v>
      </c>
      <c r="D42" s="237">
        <v>0.76320638648158157</v>
      </c>
      <c r="E42" s="23">
        <v>0.01</v>
      </c>
      <c r="M42" s="150"/>
      <c r="N42" s="150"/>
      <c r="O42" s="160"/>
      <c r="P42" s="150"/>
      <c r="Q42" s="150"/>
    </row>
    <row r="43" spans="2:17" ht="15" customHeight="1" x14ac:dyDescent="0.2">
      <c r="B43" s="192" t="s">
        <v>855</v>
      </c>
      <c r="C43" s="236">
        <v>19.017700000000001</v>
      </c>
      <c r="D43" s="237">
        <v>1.0269503941331252E-2</v>
      </c>
      <c r="F43" s="25"/>
      <c r="G43" s="1">
        <v>1</v>
      </c>
      <c r="M43" s="150"/>
      <c r="N43" s="150"/>
      <c r="O43" s="160"/>
      <c r="P43" s="150"/>
      <c r="Q43" s="150"/>
    </row>
    <row r="44" spans="2:17" ht="15" customHeight="1" x14ac:dyDescent="0.2">
      <c r="B44" s="193" t="s">
        <v>302</v>
      </c>
      <c r="C44" s="236">
        <v>1832.8438000000001</v>
      </c>
      <c r="D44" s="237"/>
      <c r="F44" s="25"/>
      <c r="L44" s="143"/>
      <c r="O44" s="143"/>
    </row>
    <row r="45" spans="2:17" ht="15" customHeight="1" x14ac:dyDescent="0.2">
      <c r="B45" s="154"/>
      <c r="C45" s="236"/>
      <c r="D45" s="237"/>
      <c r="F45" s="25"/>
      <c r="O45" s="143"/>
    </row>
    <row r="46" spans="2:17" ht="15" customHeight="1" x14ac:dyDescent="0.2">
      <c r="B46" s="155" t="s">
        <v>755</v>
      </c>
      <c r="C46" s="236"/>
      <c r="D46" s="237"/>
      <c r="M46" s="150"/>
      <c r="N46" s="150"/>
      <c r="O46" s="160"/>
      <c r="P46" s="150"/>
      <c r="Q46" s="150"/>
    </row>
    <row r="47" spans="2:17" ht="15" customHeight="1" x14ac:dyDescent="0.2">
      <c r="B47" s="152" t="s">
        <v>743</v>
      </c>
      <c r="C47" s="236">
        <v>71.238399999999999</v>
      </c>
      <c r="D47" s="237">
        <v>0.15303360928980414</v>
      </c>
      <c r="F47" s="1">
        <v>1</v>
      </c>
      <c r="M47" s="150"/>
      <c r="N47" s="150"/>
      <c r="O47" s="160"/>
      <c r="P47" s="150"/>
      <c r="Q47" s="150"/>
    </row>
    <row r="48" spans="2:17" ht="15" customHeight="1" x14ac:dyDescent="0.2">
      <c r="B48" s="152" t="s">
        <v>744</v>
      </c>
      <c r="C48" s="236">
        <v>178.49379999999999</v>
      </c>
      <c r="D48" s="237">
        <v>0.38343857315510232</v>
      </c>
      <c r="F48" s="1">
        <v>1</v>
      </c>
      <c r="M48" s="150"/>
      <c r="N48" s="150"/>
      <c r="O48" s="160"/>
      <c r="P48" s="150"/>
      <c r="Q48" s="150"/>
    </row>
    <row r="49" spans="2:17" ht="15" customHeight="1" x14ac:dyDescent="0.2">
      <c r="B49" s="152" t="s">
        <v>745</v>
      </c>
      <c r="C49" s="236">
        <v>150.62350000000001</v>
      </c>
      <c r="D49" s="237">
        <v>0.32356787699980366</v>
      </c>
      <c r="M49" s="150"/>
      <c r="N49" s="150"/>
      <c r="O49" s="160"/>
      <c r="P49" s="150"/>
      <c r="Q49" s="150"/>
    </row>
    <row r="50" spans="2:17" ht="15" customHeight="1" x14ac:dyDescent="0.2">
      <c r="B50" s="152" t="s">
        <v>746</v>
      </c>
      <c r="C50" s="236">
        <v>65.152500000000003</v>
      </c>
      <c r="D50" s="237">
        <v>0.1399599405552899</v>
      </c>
      <c r="M50" s="150"/>
      <c r="N50" s="150"/>
      <c r="O50" s="160"/>
      <c r="P50" s="150"/>
      <c r="Q50" s="150"/>
    </row>
    <row r="51" spans="2:17" ht="15" customHeight="1" x14ac:dyDescent="0.2">
      <c r="B51" s="153" t="s">
        <v>302</v>
      </c>
      <c r="C51" s="236">
        <v>465.50819999999999</v>
      </c>
      <c r="D51" s="237"/>
      <c r="L51" s="143"/>
      <c r="O51" s="143"/>
    </row>
    <row r="52" spans="2:17" ht="15" customHeight="1" x14ac:dyDescent="0.2">
      <c r="B52" s="154"/>
      <c r="C52" s="236"/>
      <c r="D52" s="237"/>
      <c r="G52" s="1">
        <v>1</v>
      </c>
      <c r="O52" s="143"/>
    </row>
    <row r="53" spans="2:17" ht="15" customHeight="1" x14ac:dyDescent="0.2">
      <c r="B53" s="155" t="s">
        <v>756</v>
      </c>
      <c r="C53" s="236"/>
      <c r="D53" s="237"/>
      <c r="M53" s="150"/>
      <c r="N53" s="150"/>
      <c r="O53" s="160"/>
      <c r="P53" s="150"/>
      <c r="Q53" s="150"/>
    </row>
    <row r="54" spans="2:17" ht="15" customHeight="1" x14ac:dyDescent="0.2">
      <c r="B54" s="156" t="s">
        <v>747</v>
      </c>
      <c r="C54" s="236">
        <v>206.66389999999998</v>
      </c>
      <c r="D54" s="237">
        <v>0.37764019714544039</v>
      </c>
      <c r="M54" s="150"/>
      <c r="N54" s="150"/>
      <c r="O54" s="160"/>
      <c r="P54" s="150"/>
      <c r="Q54" s="150"/>
    </row>
    <row r="55" spans="2:17" ht="15" customHeight="1" x14ac:dyDescent="0.2">
      <c r="B55" s="157" t="s">
        <v>748</v>
      </c>
      <c r="C55" s="236">
        <v>321.10490000000004</v>
      </c>
      <c r="D55" s="237">
        <v>0.58676003762808571</v>
      </c>
      <c r="M55" s="150"/>
      <c r="N55" s="150"/>
      <c r="O55" s="160"/>
      <c r="P55" s="150"/>
      <c r="Q55" s="150"/>
    </row>
    <row r="56" spans="2:17" ht="15" customHeight="1" x14ac:dyDescent="0.2">
      <c r="B56" s="157" t="s">
        <v>749</v>
      </c>
      <c r="C56" s="236">
        <v>19.481999999999999</v>
      </c>
      <c r="D56" s="237">
        <v>3.5599765226473852E-2</v>
      </c>
      <c r="M56" s="150"/>
      <c r="N56" s="150"/>
      <c r="O56" s="160"/>
      <c r="P56" s="150"/>
      <c r="Q56" s="150"/>
    </row>
    <row r="57" spans="2:17" ht="15" customHeight="1" x14ac:dyDescent="0.2">
      <c r="B57" s="153" t="s">
        <v>302</v>
      </c>
      <c r="C57" s="236">
        <v>547.25080000000003</v>
      </c>
      <c r="D57" s="237"/>
      <c r="L57" s="143"/>
      <c r="O57" s="143"/>
    </row>
    <row r="58" spans="2:17" ht="15" customHeight="1" x14ac:dyDescent="0.2">
      <c r="B58" s="154"/>
      <c r="C58" s="236"/>
      <c r="D58" s="237"/>
      <c r="O58" s="143"/>
    </row>
    <row r="59" spans="2:17" ht="15" customHeight="1" x14ac:dyDescent="0.2">
      <c r="B59" s="155" t="s">
        <v>0</v>
      </c>
      <c r="C59" s="236"/>
      <c r="D59" s="237"/>
      <c r="M59" s="150"/>
      <c r="N59" s="150"/>
      <c r="O59" s="160"/>
      <c r="P59" s="150"/>
      <c r="Q59" s="150"/>
    </row>
    <row r="60" spans="2:17" ht="15" customHeight="1" x14ac:dyDescent="0.2">
      <c r="B60" s="156" t="s">
        <v>750</v>
      </c>
      <c r="C60" s="236">
        <v>350.721</v>
      </c>
      <c r="D60" s="237">
        <v>0.88231209789530718</v>
      </c>
      <c r="M60" s="150"/>
      <c r="N60" s="150"/>
      <c r="O60" s="160"/>
      <c r="P60" s="150"/>
      <c r="Q60" s="150"/>
    </row>
    <row r="61" spans="2:17" ht="15" customHeight="1" x14ac:dyDescent="0.2">
      <c r="B61" s="152" t="s">
        <v>751</v>
      </c>
      <c r="C61" s="236">
        <v>46.781199999999998</v>
      </c>
      <c r="D61" s="237">
        <v>0.11768790210469275</v>
      </c>
      <c r="M61" s="150"/>
      <c r="N61" s="150"/>
      <c r="O61" s="160"/>
      <c r="P61" s="150"/>
      <c r="Q61" s="150"/>
    </row>
    <row r="62" spans="2:17" ht="15" customHeight="1" x14ac:dyDescent="0.2">
      <c r="B62" s="153" t="s">
        <v>302</v>
      </c>
      <c r="C62" s="236">
        <v>397.50220000000002</v>
      </c>
      <c r="D62" s="237"/>
      <c r="L62" s="143"/>
      <c r="O62" s="143"/>
    </row>
    <row r="63" spans="2:17" ht="15" customHeight="1" x14ac:dyDescent="0.2">
      <c r="B63" s="154"/>
      <c r="C63" s="236"/>
      <c r="D63" s="237"/>
      <c r="O63" s="143"/>
    </row>
    <row r="64" spans="2:17" ht="15" customHeight="1" x14ac:dyDescent="0.2">
      <c r="B64" s="155" t="s">
        <v>753</v>
      </c>
      <c r="C64" s="236"/>
      <c r="D64" s="237"/>
      <c r="M64" s="150"/>
      <c r="N64" s="150"/>
      <c r="O64" s="160"/>
      <c r="P64" s="150"/>
      <c r="Q64" s="150"/>
    </row>
    <row r="65" spans="2:17" ht="15" customHeight="1" x14ac:dyDescent="0.2">
      <c r="B65" s="152" t="s">
        <v>752</v>
      </c>
      <c r="C65" s="236">
        <v>101.5318</v>
      </c>
      <c r="D65" s="237">
        <v>0.18046122818458299</v>
      </c>
      <c r="G65" s="1">
        <v>1</v>
      </c>
      <c r="M65" s="150"/>
      <c r="N65" s="150"/>
      <c r="O65" s="160"/>
      <c r="P65" s="150"/>
      <c r="Q65" s="150"/>
    </row>
    <row r="66" spans="2:17" ht="15" customHeight="1" x14ac:dyDescent="0.2">
      <c r="B66" s="157" t="s">
        <v>753</v>
      </c>
      <c r="C66" s="236">
        <v>461.09209999999996</v>
      </c>
      <c r="D66" s="237">
        <v>0.8195387718154169</v>
      </c>
      <c r="M66" s="150"/>
      <c r="N66" s="150"/>
      <c r="O66" s="160"/>
      <c r="P66" s="150"/>
      <c r="Q66" s="150"/>
    </row>
    <row r="67" spans="2:17" ht="15" customHeight="1" x14ac:dyDescent="0.2">
      <c r="B67" s="153" t="s">
        <v>302</v>
      </c>
      <c r="C67" s="236">
        <v>562.62389999999994</v>
      </c>
      <c r="D67" s="151"/>
      <c r="L67" s="143"/>
      <c r="M67" s="150"/>
      <c r="N67" s="150"/>
      <c r="O67" s="150"/>
      <c r="P67" s="150"/>
      <c r="Q67" s="150"/>
    </row>
    <row r="68" spans="2:17" x14ac:dyDescent="0.2">
      <c r="B68" s="150"/>
      <c r="C68" s="158"/>
      <c r="D68" s="159"/>
    </row>
    <row r="69" spans="2:17" x14ac:dyDescent="0.2">
      <c r="B69" s="150"/>
      <c r="C69" s="158"/>
      <c r="D69" s="159"/>
    </row>
    <row r="70" spans="2:17" x14ac:dyDescent="0.2">
      <c r="B70" s="150"/>
      <c r="C70" s="158"/>
      <c r="D70" s="159"/>
    </row>
    <row r="71" spans="2:17" x14ac:dyDescent="0.2">
      <c r="B71" s="150"/>
      <c r="C71" s="158"/>
      <c r="D71" s="159"/>
    </row>
    <row r="72" spans="2:17" x14ac:dyDescent="0.2">
      <c r="B72" s="150"/>
      <c r="C72" s="158"/>
      <c r="D72" s="159"/>
    </row>
    <row r="73" spans="2:17" x14ac:dyDescent="0.2">
      <c r="B73" s="150"/>
      <c r="C73" s="158"/>
      <c r="D73" s="159"/>
    </row>
    <row r="74" spans="2:17" x14ac:dyDescent="0.2">
      <c r="B74" s="150"/>
      <c r="C74" s="158"/>
      <c r="D74" s="159"/>
    </row>
    <row r="75" spans="2:17" x14ac:dyDescent="0.2">
      <c r="B75" s="150"/>
      <c r="C75" s="158"/>
      <c r="D75" s="159"/>
    </row>
    <row r="76" spans="2:17" x14ac:dyDescent="0.2">
      <c r="B76" s="150"/>
      <c r="C76" s="158"/>
      <c r="D76" s="159"/>
    </row>
    <row r="77" spans="2:17" x14ac:dyDescent="0.2">
      <c r="B77" s="150"/>
      <c r="C77" s="158"/>
      <c r="D77" s="159"/>
    </row>
    <row r="78" spans="2:17" x14ac:dyDescent="0.2">
      <c r="B78" s="150"/>
      <c r="C78" s="158"/>
      <c r="D78" s="159"/>
    </row>
  </sheetData>
  <mergeCells count="2">
    <mergeCell ref="B1:D1"/>
    <mergeCell ref="B2:D2"/>
  </mergeCells>
  <hyperlinks>
    <hyperlink ref="M1" location="Contents!A1" tooltip="Contents" display="Contents"/>
  </hyperlinks>
  <printOptions horizontalCentered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O2426"/>
  <sheetViews>
    <sheetView showGridLines="0" workbookViewId="0">
      <selection activeCell="A2" sqref="A2:I2"/>
    </sheetView>
  </sheetViews>
  <sheetFormatPr baseColWidth="10" defaultColWidth="8.83203125" defaultRowHeight="15" x14ac:dyDescent="0.2"/>
  <cols>
    <col min="1" max="1" width="5.33203125" style="2" customWidth="1"/>
    <col min="2" max="2" width="48.1640625" style="1" bestFit="1" customWidth="1"/>
    <col min="3" max="3" width="5.5" style="1" customWidth="1"/>
    <col min="4" max="4" width="5.33203125" style="1" customWidth="1"/>
    <col min="5" max="5" width="5.6640625" style="1" customWidth="1"/>
    <col min="6" max="6" width="2" style="1" customWidth="1"/>
    <col min="7" max="7" width="6.33203125" style="6" customWidth="1"/>
    <col min="8" max="8" width="5.33203125" style="6" customWidth="1"/>
    <col min="9" max="9" width="5" style="6" customWidth="1"/>
    <col min="10" max="10" width="2.1640625" style="1" customWidth="1"/>
    <col min="11" max="11" width="8.83203125" style="1"/>
    <col min="12" max="12" width="9.1640625" style="1" customWidth="1"/>
    <col min="13" max="221" width="8.83203125" style="1"/>
    <col min="222" max="222" width="10.6640625" style="1" customWidth="1"/>
    <col min="223" max="223" width="48.1640625" style="1" bestFit="1" customWidth="1"/>
    <col min="224" max="227" width="9.6640625" style="1" customWidth="1"/>
    <col min="228" max="263" width="0" style="1" hidden="1" customWidth="1"/>
    <col min="264" max="477" width="8.83203125" style="1"/>
    <col min="478" max="478" width="10.6640625" style="1" customWidth="1"/>
    <col min="479" max="479" width="48.1640625" style="1" bestFit="1" customWidth="1"/>
    <col min="480" max="483" width="9.6640625" style="1" customWidth="1"/>
    <col min="484" max="519" width="0" style="1" hidden="1" customWidth="1"/>
    <col min="520" max="733" width="8.83203125" style="1"/>
    <col min="734" max="734" width="10.6640625" style="1" customWidth="1"/>
    <col min="735" max="735" width="48.1640625" style="1" bestFit="1" customWidth="1"/>
    <col min="736" max="739" width="9.6640625" style="1" customWidth="1"/>
    <col min="740" max="775" width="0" style="1" hidden="1" customWidth="1"/>
    <col min="776" max="989" width="8.83203125" style="1"/>
    <col min="990" max="990" width="10.6640625" style="1" customWidth="1"/>
    <col min="991" max="991" width="48.1640625" style="1" bestFit="1" customWidth="1"/>
    <col min="992" max="995" width="9.6640625" style="1" customWidth="1"/>
    <col min="996" max="1031" width="0" style="1" hidden="1" customWidth="1"/>
    <col min="1032" max="1245" width="8.83203125" style="1"/>
    <col min="1246" max="1246" width="10.6640625" style="1" customWidth="1"/>
    <col min="1247" max="1247" width="48.1640625" style="1" bestFit="1" customWidth="1"/>
    <col min="1248" max="1251" width="9.6640625" style="1" customWidth="1"/>
    <col min="1252" max="1287" width="0" style="1" hidden="1" customWidth="1"/>
    <col min="1288" max="1501" width="8.83203125" style="1"/>
    <col min="1502" max="1502" width="10.6640625" style="1" customWidth="1"/>
    <col min="1503" max="1503" width="48.1640625" style="1" bestFit="1" customWidth="1"/>
    <col min="1504" max="1507" width="9.6640625" style="1" customWidth="1"/>
    <col min="1508" max="1543" width="0" style="1" hidden="1" customWidth="1"/>
    <col min="1544" max="1757" width="8.83203125" style="1"/>
    <col min="1758" max="1758" width="10.6640625" style="1" customWidth="1"/>
    <col min="1759" max="1759" width="48.1640625" style="1" bestFit="1" customWidth="1"/>
    <col min="1760" max="1763" width="9.6640625" style="1" customWidth="1"/>
    <col min="1764" max="1799" width="0" style="1" hidden="1" customWidth="1"/>
    <col min="1800" max="2013" width="8.83203125" style="1"/>
    <col min="2014" max="2014" width="10.6640625" style="1" customWidth="1"/>
    <col min="2015" max="2015" width="48.1640625" style="1" bestFit="1" customWidth="1"/>
    <col min="2016" max="2019" width="9.6640625" style="1" customWidth="1"/>
    <col min="2020" max="2055" width="0" style="1" hidden="1" customWidth="1"/>
    <col min="2056" max="2269" width="8.83203125" style="1"/>
    <col min="2270" max="2270" width="10.6640625" style="1" customWidth="1"/>
    <col min="2271" max="2271" width="48.1640625" style="1" bestFit="1" customWidth="1"/>
    <col min="2272" max="2275" width="9.6640625" style="1" customWidth="1"/>
    <col min="2276" max="2311" width="0" style="1" hidden="1" customWidth="1"/>
    <col min="2312" max="2525" width="8.83203125" style="1"/>
    <col min="2526" max="2526" width="10.6640625" style="1" customWidth="1"/>
    <col min="2527" max="2527" width="48.1640625" style="1" bestFit="1" customWidth="1"/>
    <col min="2528" max="2531" width="9.6640625" style="1" customWidth="1"/>
    <col min="2532" max="2567" width="0" style="1" hidden="1" customWidth="1"/>
    <col min="2568" max="2781" width="8.83203125" style="1"/>
    <col min="2782" max="2782" width="10.6640625" style="1" customWidth="1"/>
    <col min="2783" max="2783" width="48.1640625" style="1" bestFit="1" customWidth="1"/>
    <col min="2784" max="2787" width="9.6640625" style="1" customWidth="1"/>
    <col min="2788" max="2823" width="0" style="1" hidden="1" customWidth="1"/>
    <col min="2824" max="3037" width="8.83203125" style="1"/>
    <col min="3038" max="3038" width="10.6640625" style="1" customWidth="1"/>
    <col min="3039" max="3039" width="48.1640625" style="1" bestFit="1" customWidth="1"/>
    <col min="3040" max="3043" width="9.6640625" style="1" customWidth="1"/>
    <col min="3044" max="3079" width="0" style="1" hidden="1" customWidth="1"/>
    <col min="3080" max="3293" width="8.83203125" style="1"/>
    <col min="3294" max="3294" width="10.6640625" style="1" customWidth="1"/>
    <col min="3295" max="3295" width="48.1640625" style="1" bestFit="1" customWidth="1"/>
    <col min="3296" max="3299" width="9.6640625" style="1" customWidth="1"/>
    <col min="3300" max="3335" width="0" style="1" hidden="1" customWidth="1"/>
    <col min="3336" max="3549" width="8.83203125" style="1"/>
    <col min="3550" max="3550" width="10.6640625" style="1" customWidth="1"/>
    <col min="3551" max="3551" width="48.1640625" style="1" bestFit="1" customWidth="1"/>
    <col min="3552" max="3555" width="9.6640625" style="1" customWidth="1"/>
    <col min="3556" max="3591" width="0" style="1" hidden="1" customWidth="1"/>
    <col min="3592" max="3805" width="8.83203125" style="1"/>
    <col min="3806" max="3806" width="10.6640625" style="1" customWidth="1"/>
    <col min="3807" max="3807" width="48.1640625" style="1" bestFit="1" customWidth="1"/>
    <col min="3808" max="3811" width="9.6640625" style="1" customWidth="1"/>
    <col min="3812" max="3847" width="0" style="1" hidden="1" customWidth="1"/>
    <col min="3848" max="4061" width="8.83203125" style="1"/>
    <col min="4062" max="4062" width="10.6640625" style="1" customWidth="1"/>
    <col min="4063" max="4063" width="48.1640625" style="1" bestFit="1" customWidth="1"/>
    <col min="4064" max="4067" width="9.6640625" style="1" customWidth="1"/>
    <col min="4068" max="4103" width="0" style="1" hidden="1" customWidth="1"/>
    <col min="4104" max="4317" width="8.83203125" style="1"/>
    <col min="4318" max="4318" width="10.6640625" style="1" customWidth="1"/>
    <col min="4319" max="4319" width="48.1640625" style="1" bestFit="1" customWidth="1"/>
    <col min="4320" max="4323" width="9.6640625" style="1" customWidth="1"/>
    <col min="4324" max="4359" width="0" style="1" hidden="1" customWidth="1"/>
    <col min="4360" max="4573" width="8.83203125" style="1"/>
    <col min="4574" max="4574" width="10.6640625" style="1" customWidth="1"/>
    <col min="4575" max="4575" width="48.1640625" style="1" bestFit="1" customWidth="1"/>
    <col min="4576" max="4579" width="9.6640625" style="1" customWidth="1"/>
    <col min="4580" max="4615" width="0" style="1" hidden="1" customWidth="1"/>
    <col min="4616" max="4829" width="8.83203125" style="1"/>
    <col min="4830" max="4830" width="10.6640625" style="1" customWidth="1"/>
    <col min="4831" max="4831" width="48.1640625" style="1" bestFit="1" customWidth="1"/>
    <col min="4832" max="4835" width="9.6640625" style="1" customWidth="1"/>
    <col min="4836" max="4871" width="0" style="1" hidden="1" customWidth="1"/>
    <col min="4872" max="5085" width="8.83203125" style="1"/>
    <col min="5086" max="5086" width="10.6640625" style="1" customWidth="1"/>
    <col min="5087" max="5087" width="48.1640625" style="1" bestFit="1" customWidth="1"/>
    <col min="5088" max="5091" width="9.6640625" style="1" customWidth="1"/>
    <col min="5092" max="5127" width="0" style="1" hidden="1" customWidth="1"/>
    <col min="5128" max="5341" width="8.83203125" style="1"/>
    <col min="5342" max="5342" width="10.6640625" style="1" customWidth="1"/>
    <col min="5343" max="5343" width="48.1640625" style="1" bestFit="1" customWidth="1"/>
    <col min="5344" max="5347" width="9.6640625" style="1" customWidth="1"/>
    <col min="5348" max="5383" width="0" style="1" hidden="1" customWidth="1"/>
    <col min="5384" max="5597" width="8.83203125" style="1"/>
    <col min="5598" max="5598" width="10.6640625" style="1" customWidth="1"/>
    <col min="5599" max="5599" width="48.1640625" style="1" bestFit="1" customWidth="1"/>
    <col min="5600" max="5603" width="9.6640625" style="1" customWidth="1"/>
    <col min="5604" max="5639" width="0" style="1" hidden="1" customWidth="1"/>
    <col min="5640" max="5853" width="8.83203125" style="1"/>
    <col min="5854" max="5854" width="10.6640625" style="1" customWidth="1"/>
    <col min="5855" max="5855" width="48.1640625" style="1" bestFit="1" customWidth="1"/>
    <col min="5856" max="5859" width="9.6640625" style="1" customWidth="1"/>
    <col min="5860" max="5895" width="0" style="1" hidden="1" customWidth="1"/>
    <col min="5896" max="6109" width="8.83203125" style="1"/>
    <col min="6110" max="6110" width="10.6640625" style="1" customWidth="1"/>
    <col min="6111" max="6111" width="48.1640625" style="1" bestFit="1" customWidth="1"/>
    <col min="6112" max="6115" width="9.6640625" style="1" customWidth="1"/>
    <col min="6116" max="6151" width="0" style="1" hidden="1" customWidth="1"/>
    <col min="6152" max="6365" width="8.83203125" style="1"/>
    <col min="6366" max="6366" width="10.6640625" style="1" customWidth="1"/>
    <col min="6367" max="6367" width="48.1640625" style="1" bestFit="1" customWidth="1"/>
    <col min="6368" max="6371" width="9.6640625" style="1" customWidth="1"/>
    <col min="6372" max="6407" width="0" style="1" hidden="1" customWidth="1"/>
    <col min="6408" max="6621" width="8.83203125" style="1"/>
    <col min="6622" max="6622" width="10.6640625" style="1" customWidth="1"/>
    <col min="6623" max="6623" width="48.1640625" style="1" bestFit="1" customWidth="1"/>
    <col min="6624" max="6627" width="9.6640625" style="1" customWidth="1"/>
    <col min="6628" max="6663" width="0" style="1" hidden="1" customWidth="1"/>
    <col min="6664" max="6877" width="8.83203125" style="1"/>
    <col min="6878" max="6878" width="10.6640625" style="1" customWidth="1"/>
    <col min="6879" max="6879" width="48.1640625" style="1" bestFit="1" customWidth="1"/>
    <col min="6880" max="6883" width="9.6640625" style="1" customWidth="1"/>
    <col min="6884" max="6919" width="0" style="1" hidden="1" customWidth="1"/>
    <col min="6920" max="7133" width="8.83203125" style="1"/>
    <col min="7134" max="7134" width="10.6640625" style="1" customWidth="1"/>
    <col min="7135" max="7135" width="48.1640625" style="1" bestFit="1" customWidth="1"/>
    <col min="7136" max="7139" width="9.6640625" style="1" customWidth="1"/>
    <col min="7140" max="7175" width="0" style="1" hidden="1" customWidth="1"/>
    <col min="7176" max="7389" width="8.83203125" style="1"/>
    <col min="7390" max="7390" width="10.6640625" style="1" customWidth="1"/>
    <col min="7391" max="7391" width="48.1640625" style="1" bestFit="1" customWidth="1"/>
    <col min="7392" max="7395" width="9.6640625" style="1" customWidth="1"/>
    <col min="7396" max="7431" width="0" style="1" hidden="1" customWidth="1"/>
    <col min="7432" max="7645" width="8.83203125" style="1"/>
    <col min="7646" max="7646" width="10.6640625" style="1" customWidth="1"/>
    <col min="7647" max="7647" width="48.1640625" style="1" bestFit="1" customWidth="1"/>
    <col min="7648" max="7651" width="9.6640625" style="1" customWidth="1"/>
    <col min="7652" max="7687" width="0" style="1" hidden="1" customWidth="1"/>
    <col min="7688" max="7901" width="8.83203125" style="1"/>
    <col min="7902" max="7902" width="10.6640625" style="1" customWidth="1"/>
    <col min="7903" max="7903" width="48.1640625" style="1" bestFit="1" customWidth="1"/>
    <col min="7904" max="7907" width="9.6640625" style="1" customWidth="1"/>
    <col min="7908" max="7943" width="0" style="1" hidden="1" customWidth="1"/>
    <col min="7944" max="8157" width="8.83203125" style="1"/>
    <col min="8158" max="8158" width="10.6640625" style="1" customWidth="1"/>
    <col min="8159" max="8159" width="48.1640625" style="1" bestFit="1" customWidth="1"/>
    <col min="8160" max="8163" width="9.6640625" style="1" customWidth="1"/>
    <col min="8164" max="8199" width="0" style="1" hidden="1" customWidth="1"/>
    <col min="8200" max="8413" width="8.83203125" style="1"/>
    <col min="8414" max="8414" width="10.6640625" style="1" customWidth="1"/>
    <col min="8415" max="8415" width="48.1640625" style="1" bestFit="1" customWidth="1"/>
    <col min="8416" max="8419" width="9.6640625" style="1" customWidth="1"/>
    <col min="8420" max="8455" width="0" style="1" hidden="1" customWidth="1"/>
    <col min="8456" max="8669" width="8.83203125" style="1"/>
    <col min="8670" max="8670" width="10.6640625" style="1" customWidth="1"/>
    <col min="8671" max="8671" width="48.1640625" style="1" bestFit="1" customWidth="1"/>
    <col min="8672" max="8675" width="9.6640625" style="1" customWidth="1"/>
    <col min="8676" max="8711" width="0" style="1" hidden="1" customWidth="1"/>
    <col min="8712" max="8925" width="8.83203125" style="1"/>
    <col min="8926" max="8926" width="10.6640625" style="1" customWidth="1"/>
    <col min="8927" max="8927" width="48.1640625" style="1" bestFit="1" customWidth="1"/>
    <col min="8928" max="8931" width="9.6640625" style="1" customWidth="1"/>
    <col min="8932" max="8967" width="0" style="1" hidden="1" customWidth="1"/>
    <col min="8968" max="9181" width="8.83203125" style="1"/>
    <col min="9182" max="9182" width="10.6640625" style="1" customWidth="1"/>
    <col min="9183" max="9183" width="48.1640625" style="1" bestFit="1" customWidth="1"/>
    <col min="9184" max="9187" width="9.6640625" style="1" customWidth="1"/>
    <col min="9188" max="9223" width="0" style="1" hidden="1" customWidth="1"/>
    <col min="9224" max="9437" width="8.83203125" style="1"/>
    <col min="9438" max="9438" width="10.6640625" style="1" customWidth="1"/>
    <col min="9439" max="9439" width="48.1640625" style="1" bestFit="1" customWidth="1"/>
    <col min="9440" max="9443" width="9.6640625" style="1" customWidth="1"/>
    <col min="9444" max="9479" width="0" style="1" hidden="1" customWidth="1"/>
    <col min="9480" max="9693" width="8.83203125" style="1"/>
    <col min="9694" max="9694" width="10.6640625" style="1" customWidth="1"/>
    <col min="9695" max="9695" width="48.1640625" style="1" bestFit="1" customWidth="1"/>
    <col min="9696" max="9699" width="9.6640625" style="1" customWidth="1"/>
    <col min="9700" max="9735" width="0" style="1" hidden="1" customWidth="1"/>
    <col min="9736" max="9949" width="8.83203125" style="1"/>
    <col min="9950" max="9950" width="10.6640625" style="1" customWidth="1"/>
    <col min="9951" max="9951" width="48.1640625" style="1" bestFit="1" customWidth="1"/>
    <col min="9952" max="9955" width="9.6640625" style="1" customWidth="1"/>
    <col min="9956" max="9991" width="0" style="1" hidden="1" customWidth="1"/>
    <col min="9992" max="10205" width="8.83203125" style="1"/>
    <col min="10206" max="10206" width="10.6640625" style="1" customWidth="1"/>
    <col min="10207" max="10207" width="48.1640625" style="1" bestFit="1" customWidth="1"/>
    <col min="10208" max="10211" width="9.6640625" style="1" customWidth="1"/>
    <col min="10212" max="10247" width="0" style="1" hidden="1" customWidth="1"/>
    <col min="10248" max="10461" width="8.83203125" style="1"/>
    <col min="10462" max="10462" width="10.6640625" style="1" customWidth="1"/>
    <col min="10463" max="10463" width="48.1640625" style="1" bestFit="1" customWidth="1"/>
    <col min="10464" max="10467" width="9.6640625" style="1" customWidth="1"/>
    <col min="10468" max="10503" width="0" style="1" hidden="1" customWidth="1"/>
    <col min="10504" max="10717" width="8.83203125" style="1"/>
    <col min="10718" max="10718" width="10.6640625" style="1" customWidth="1"/>
    <col min="10719" max="10719" width="48.1640625" style="1" bestFit="1" customWidth="1"/>
    <col min="10720" max="10723" width="9.6640625" style="1" customWidth="1"/>
    <col min="10724" max="10759" width="0" style="1" hidden="1" customWidth="1"/>
    <col min="10760" max="10973" width="8.83203125" style="1"/>
    <col min="10974" max="10974" width="10.6640625" style="1" customWidth="1"/>
    <col min="10975" max="10975" width="48.1640625" style="1" bestFit="1" customWidth="1"/>
    <col min="10976" max="10979" width="9.6640625" style="1" customWidth="1"/>
    <col min="10980" max="11015" width="0" style="1" hidden="1" customWidth="1"/>
    <col min="11016" max="11229" width="8.83203125" style="1"/>
    <col min="11230" max="11230" width="10.6640625" style="1" customWidth="1"/>
    <col min="11231" max="11231" width="48.1640625" style="1" bestFit="1" customWidth="1"/>
    <col min="11232" max="11235" width="9.6640625" style="1" customWidth="1"/>
    <col min="11236" max="11271" width="0" style="1" hidden="1" customWidth="1"/>
    <col min="11272" max="11485" width="8.83203125" style="1"/>
    <col min="11486" max="11486" width="10.6640625" style="1" customWidth="1"/>
    <col min="11487" max="11487" width="48.1640625" style="1" bestFit="1" customWidth="1"/>
    <col min="11488" max="11491" width="9.6640625" style="1" customWidth="1"/>
    <col min="11492" max="11527" width="0" style="1" hidden="1" customWidth="1"/>
    <col min="11528" max="11741" width="8.83203125" style="1"/>
    <col min="11742" max="11742" width="10.6640625" style="1" customWidth="1"/>
    <col min="11743" max="11743" width="48.1640625" style="1" bestFit="1" customWidth="1"/>
    <col min="11744" max="11747" width="9.6640625" style="1" customWidth="1"/>
    <col min="11748" max="11783" width="0" style="1" hidden="1" customWidth="1"/>
    <col min="11784" max="11997" width="8.83203125" style="1"/>
    <col min="11998" max="11998" width="10.6640625" style="1" customWidth="1"/>
    <col min="11999" max="11999" width="48.1640625" style="1" bestFit="1" customWidth="1"/>
    <col min="12000" max="12003" width="9.6640625" style="1" customWidth="1"/>
    <col min="12004" max="12039" width="0" style="1" hidden="1" customWidth="1"/>
    <col min="12040" max="12253" width="8.83203125" style="1"/>
    <col min="12254" max="12254" width="10.6640625" style="1" customWidth="1"/>
    <col min="12255" max="12255" width="48.1640625" style="1" bestFit="1" customWidth="1"/>
    <col min="12256" max="12259" width="9.6640625" style="1" customWidth="1"/>
    <col min="12260" max="12295" width="0" style="1" hidden="1" customWidth="1"/>
    <col min="12296" max="12509" width="8.83203125" style="1"/>
    <col min="12510" max="12510" width="10.6640625" style="1" customWidth="1"/>
    <col min="12511" max="12511" width="48.1640625" style="1" bestFit="1" customWidth="1"/>
    <col min="12512" max="12515" width="9.6640625" style="1" customWidth="1"/>
    <col min="12516" max="12551" width="0" style="1" hidden="1" customWidth="1"/>
    <col min="12552" max="12765" width="8.83203125" style="1"/>
    <col min="12766" max="12766" width="10.6640625" style="1" customWidth="1"/>
    <col min="12767" max="12767" width="48.1640625" style="1" bestFit="1" customWidth="1"/>
    <col min="12768" max="12771" width="9.6640625" style="1" customWidth="1"/>
    <col min="12772" max="12807" width="0" style="1" hidden="1" customWidth="1"/>
    <col min="12808" max="13021" width="8.83203125" style="1"/>
    <col min="13022" max="13022" width="10.6640625" style="1" customWidth="1"/>
    <col min="13023" max="13023" width="48.1640625" style="1" bestFit="1" customWidth="1"/>
    <col min="13024" max="13027" width="9.6640625" style="1" customWidth="1"/>
    <col min="13028" max="13063" width="0" style="1" hidden="1" customWidth="1"/>
    <col min="13064" max="13277" width="8.83203125" style="1"/>
    <col min="13278" max="13278" width="10.6640625" style="1" customWidth="1"/>
    <col min="13279" max="13279" width="48.1640625" style="1" bestFit="1" customWidth="1"/>
    <col min="13280" max="13283" width="9.6640625" style="1" customWidth="1"/>
    <col min="13284" max="13319" width="0" style="1" hidden="1" customWidth="1"/>
    <col min="13320" max="13533" width="8.83203125" style="1"/>
    <col min="13534" max="13534" width="10.6640625" style="1" customWidth="1"/>
    <col min="13535" max="13535" width="48.1640625" style="1" bestFit="1" customWidth="1"/>
    <col min="13536" max="13539" width="9.6640625" style="1" customWidth="1"/>
    <col min="13540" max="13575" width="0" style="1" hidden="1" customWidth="1"/>
    <col min="13576" max="13789" width="8.83203125" style="1"/>
    <col min="13790" max="13790" width="10.6640625" style="1" customWidth="1"/>
    <col min="13791" max="13791" width="48.1640625" style="1" bestFit="1" customWidth="1"/>
    <col min="13792" max="13795" width="9.6640625" style="1" customWidth="1"/>
    <col min="13796" max="13831" width="0" style="1" hidden="1" customWidth="1"/>
    <col min="13832" max="14045" width="8.83203125" style="1"/>
    <col min="14046" max="14046" width="10.6640625" style="1" customWidth="1"/>
    <col min="14047" max="14047" width="48.1640625" style="1" bestFit="1" customWidth="1"/>
    <col min="14048" max="14051" width="9.6640625" style="1" customWidth="1"/>
    <col min="14052" max="14087" width="0" style="1" hidden="1" customWidth="1"/>
    <col min="14088" max="14301" width="8.83203125" style="1"/>
    <col min="14302" max="14302" width="10.6640625" style="1" customWidth="1"/>
    <col min="14303" max="14303" width="48.1640625" style="1" bestFit="1" customWidth="1"/>
    <col min="14304" max="14307" width="9.6640625" style="1" customWidth="1"/>
    <col min="14308" max="14343" width="0" style="1" hidden="1" customWidth="1"/>
    <col min="14344" max="14557" width="8.83203125" style="1"/>
    <col min="14558" max="14558" width="10.6640625" style="1" customWidth="1"/>
    <col min="14559" max="14559" width="48.1640625" style="1" bestFit="1" customWidth="1"/>
    <col min="14560" max="14563" width="9.6640625" style="1" customWidth="1"/>
    <col min="14564" max="14599" width="0" style="1" hidden="1" customWidth="1"/>
    <col min="14600" max="14813" width="8.83203125" style="1"/>
    <col min="14814" max="14814" width="10.6640625" style="1" customWidth="1"/>
    <col min="14815" max="14815" width="48.1640625" style="1" bestFit="1" customWidth="1"/>
    <col min="14816" max="14819" width="9.6640625" style="1" customWidth="1"/>
    <col min="14820" max="14855" width="0" style="1" hidden="1" customWidth="1"/>
    <col min="14856" max="15069" width="8.83203125" style="1"/>
    <col min="15070" max="15070" width="10.6640625" style="1" customWidth="1"/>
    <col min="15071" max="15071" width="48.1640625" style="1" bestFit="1" customWidth="1"/>
    <col min="15072" max="15075" width="9.6640625" style="1" customWidth="1"/>
    <col min="15076" max="15111" width="0" style="1" hidden="1" customWidth="1"/>
    <col min="15112" max="15325" width="8.83203125" style="1"/>
    <col min="15326" max="15326" width="10.6640625" style="1" customWidth="1"/>
    <col min="15327" max="15327" width="48.1640625" style="1" bestFit="1" customWidth="1"/>
    <col min="15328" max="15331" width="9.6640625" style="1" customWidth="1"/>
    <col min="15332" max="15367" width="0" style="1" hidden="1" customWidth="1"/>
    <col min="15368" max="15581" width="8.83203125" style="1"/>
    <col min="15582" max="15582" width="10.6640625" style="1" customWidth="1"/>
    <col min="15583" max="15583" width="48.1640625" style="1" bestFit="1" customWidth="1"/>
    <col min="15584" max="15587" width="9.6640625" style="1" customWidth="1"/>
    <col min="15588" max="15623" width="0" style="1" hidden="1" customWidth="1"/>
    <col min="15624" max="15837" width="8.83203125" style="1"/>
    <col min="15838" max="15838" width="10.6640625" style="1" customWidth="1"/>
    <col min="15839" max="15839" width="48.1640625" style="1" bestFit="1" customWidth="1"/>
    <col min="15840" max="15843" width="9.6640625" style="1" customWidth="1"/>
    <col min="15844" max="15879" width="0" style="1" hidden="1" customWidth="1"/>
    <col min="15880" max="16093" width="8.83203125" style="1"/>
    <col min="16094" max="16094" width="10.6640625" style="1" customWidth="1"/>
    <col min="16095" max="16095" width="48.1640625" style="1" bestFit="1" customWidth="1"/>
    <col min="16096" max="16099" width="9.6640625" style="1" customWidth="1"/>
    <col min="16100" max="16135" width="0" style="1" hidden="1" customWidth="1"/>
    <col min="16136" max="16384" width="8.83203125" style="1"/>
  </cols>
  <sheetData>
    <row r="1" spans="1:17" ht="15" customHeight="1" x14ac:dyDescent="0.2">
      <c r="A1" s="277" t="s">
        <v>1324</v>
      </c>
      <c r="B1" s="277"/>
      <c r="C1" s="277"/>
      <c r="D1" s="277"/>
      <c r="E1" s="277"/>
      <c r="F1" s="277"/>
      <c r="G1" s="277"/>
      <c r="H1" s="277"/>
      <c r="I1" s="277"/>
      <c r="L1" s="205" t="s">
        <v>885</v>
      </c>
    </row>
    <row r="2" spans="1:17" ht="15" customHeight="1" x14ac:dyDescent="0.2">
      <c r="A2" s="273" t="s">
        <v>856</v>
      </c>
      <c r="B2" s="273"/>
      <c r="C2" s="273"/>
      <c r="D2" s="273"/>
      <c r="E2" s="273"/>
      <c r="F2" s="273"/>
      <c r="G2" s="273"/>
      <c r="H2" s="273"/>
      <c r="I2" s="273"/>
    </row>
    <row r="3" spans="1:17" ht="15" customHeight="1" thickBot="1" x14ac:dyDescent="0.25">
      <c r="A3" s="39"/>
      <c r="B3" s="39"/>
      <c r="C3" s="39"/>
      <c r="D3" s="39"/>
      <c r="E3" s="39"/>
      <c r="F3" s="39"/>
      <c r="G3" s="249"/>
    </row>
    <row r="4" spans="1:17" x14ac:dyDescent="0.2">
      <c r="A4" s="28"/>
      <c r="B4" s="6"/>
      <c r="C4" s="276" t="s">
        <v>304</v>
      </c>
      <c r="D4" s="276"/>
      <c r="E4" s="276"/>
      <c r="F4" s="70"/>
      <c r="G4" s="32"/>
      <c r="H4" s="32"/>
      <c r="I4" s="32"/>
    </row>
    <row r="5" spans="1:17" ht="16" thickBot="1" x14ac:dyDescent="0.25">
      <c r="A5" s="166" t="s">
        <v>1325</v>
      </c>
      <c r="B5" s="40"/>
      <c r="C5" s="164">
        <v>2018</v>
      </c>
      <c r="D5" s="164">
        <v>2019</v>
      </c>
      <c r="E5" s="164">
        <v>2020</v>
      </c>
      <c r="F5" s="165"/>
      <c r="G5" s="250"/>
      <c r="H5" s="250"/>
      <c r="I5" s="250"/>
    </row>
    <row r="6" spans="1:17" ht="15" customHeight="1" x14ac:dyDescent="0.2">
      <c r="A6" s="61">
        <v>1</v>
      </c>
      <c r="B6" s="48" t="s">
        <v>1089</v>
      </c>
      <c r="C6" s="89">
        <v>14.4</v>
      </c>
      <c r="D6" s="89">
        <v>3.1</v>
      </c>
      <c r="E6" s="89">
        <v>3.5</v>
      </c>
      <c r="F6" s="68"/>
      <c r="G6" s="123"/>
      <c r="H6" s="123"/>
      <c r="I6" s="123"/>
      <c r="L6" s="110"/>
      <c r="M6" s="110"/>
      <c r="N6" s="110"/>
      <c r="O6" s="110"/>
      <c r="Q6" s="110"/>
    </row>
    <row r="7" spans="1:17" ht="15" customHeight="1" x14ac:dyDescent="0.2">
      <c r="A7" s="62">
        <v>2</v>
      </c>
      <c r="B7" s="122" t="s">
        <v>1113</v>
      </c>
      <c r="C7" s="123">
        <v>9.6</v>
      </c>
      <c r="D7" s="123">
        <v>2.9</v>
      </c>
      <c r="E7" s="123">
        <v>2.5</v>
      </c>
      <c r="F7" s="106"/>
      <c r="G7" s="123"/>
      <c r="H7" s="123"/>
      <c r="I7" s="123"/>
      <c r="L7" s="110"/>
      <c r="M7" s="110"/>
      <c r="N7" s="110"/>
      <c r="O7" s="110"/>
      <c r="Q7" s="110"/>
    </row>
    <row r="8" spans="1:17" ht="15" customHeight="1" x14ac:dyDescent="0.2">
      <c r="A8" s="62">
        <v>3</v>
      </c>
      <c r="B8" s="48" t="s">
        <v>1181</v>
      </c>
      <c r="C8" s="89">
        <v>6.41</v>
      </c>
      <c r="D8" s="89">
        <v>4.5</v>
      </c>
      <c r="E8" s="89">
        <v>2.75</v>
      </c>
      <c r="F8" s="68"/>
      <c r="G8" s="123"/>
      <c r="H8" s="123"/>
      <c r="I8" s="123"/>
      <c r="L8" s="110"/>
      <c r="M8" s="110"/>
      <c r="N8" s="110"/>
      <c r="O8" s="110"/>
      <c r="Q8" s="110"/>
    </row>
    <row r="9" spans="1:17" ht="15" customHeight="1" x14ac:dyDescent="0.2">
      <c r="A9" s="62">
        <v>4</v>
      </c>
      <c r="B9" s="48" t="s">
        <v>1142</v>
      </c>
      <c r="C9" s="89">
        <v>5.46</v>
      </c>
      <c r="D9" s="89">
        <v>5.35</v>
      </c>
      <c r="E9" s="89">
        <v>2.2200000000000002</v>
      </c>
      <c r="F9" s="68"/>
      <c r="G9" s="123"/>
      <c r="H9" s="123"/>
      <c r="I9" s="123"/>
      <c r="L9" s="110"/>
      <c r="M9" s="110"/>
      <c r="N9" s="110"/>
      <c r="O9" s="110"/>
      <c r="Q9" s="110"/>
    </row>
    <row r="10" spans="1:17" ht="15" customHeight="1" x14ac:dyDescent="0.2">
      <c r="A10" s="62">
        <v>5</v>
      </c>
      <c r="B10" s="48" t="s">
        <v>1134</v>
      </c>
      <c r="C10" s="89">
        <v>5.17</v>
      </c>
      <c r="D10" s="89">
        <v>3.09</v>
      </c>
      <c r="E10" s="89">
        <v>2.2400000000000002</v>
      </c>
      <c r="F10" s="68"/>
      <c r="G10" s="123"/>
      <c r="H10" s="123"/>
      <c r="I10" s="123"/>
      <c r="L10" s="110"/>
      <c r="M10" s="110"/>
      <c r="N10" s="110"/>
      <c r="O10" s="110"/>
      <c r="Q10" s="110"/>
    </row>
    <row r="11" spans="1:17" ht="15" customHeight="1" x14ac:dyDescent="0.2">
      <c r="A11" s="62">
        <v>6</v>
      </c>
      <c r="B11" s="48" t="s">
        <v>1190</v>
      </c>
      <c r="C11" s="89">
        <v>4.8499999999999996</v>
      </c>
      <c r="D11" s="89">
        <v>2.96</v>
      </c>
      <c r="E11" s="89">
        <v>3.08</v>
      </c>
      <c r="F11" s="68"/>
      <c r="G11" s="123"/>
      <c r="H11" s="123"/>
      <c r="I11" s="123"/>
      <c r="L11" s="110"/>
      <c r="M11" s="110"/>
      <c r="N11" s="110"/>
      <c r="O11" s="110"/>
      <c r="Q11" s="110"/>
    </row>
    <row r="12" spans="1:17" ht="15" customHeight="1" x14ac:dyDescent="0.2">
      <c r="A12" s="62">
        <v>7</v>
      </c>
      <c r="B12" s="48" t="s">
        <v>934</v>
      </c>
      <c r="C12" s="89">
        <v>4.66</v>
      </c>
      <c r="D12" s="89">
        <v>3.55</v>
      </c>
      <c r="E12" s="89">
        <v>2.2799999999999998</v>
      </c>
      <c r="F12" s="68"/>
      <c r="G12" s="123"/>
      <c r="H12" s="123"/>
      <c r="I12" s="123"/>
      <c r="L12" s="110"/>
      <c r="M12" s="110"/>
      <c r="N12" s="110"/>
      <c r="O12" s="110"/>
      <c r="Q12" s="110"/>
    </row>
    <row r="13" spans="1:17" ht="15" customHeight="1" x14ac:dyDescent="0.2">
      <c r="A13" s="62">
        <v>8</v>
      </c>
      <c r="B13" s="48" t="s">
        <v>1014</v>
      </c>
      <c r="C13" s="89">
        <v>4.3</v>
      </c>
      <c r="D13" s="89">
        <v>2.9</v>
      </c>
      <c r="E13" s="89">
        <v>2.2000000000000002</v>
      </c>
      <c r="F13" s="68"/>
      <c r="G13" s="123"/>
      <c r="H13" s="123"/>
      <c r="I13" s="123"/>
      <c r="L13" s="110"/>
      <c r="M13" s="110"/>
      <c r="N13" s="110"/>
      <c r="O13" s="110"/>
      <c r="Q13" s="110"/>
    </row>
    <row r="14" spans="1:17" ht="15" customHeight="1" x14ac:dyDescent="0.2">
      <c r="A14" s="62">
        <v>9</v>
      </c>
      <c r="B14" s="48" t="s">
        <v>1033</v>
      </c>
      <c r="C14" s="89">
        <v>3.88</v>
      </c>
      <c r="D14" s="89">
        <v>3.49</v>
      </c>
      <c r="E14" s="89">
        <v>2.08</v>
      </c>
      <c r="F14" s="68"/>
      <c r="G14" s="123"/>
      <c r="H14" s="123"/>
      <c r="I14" s="123"/>
      <c r="L14" s="110"/>
      <c r="M14" s="110"/>
      <c r="N14" s="110"/>
      <c r="O14" s="110"/>
      <c r="Q14" s="110"/>
    </row>
    <row r="15" spans="1:17" ht="15" customHeight="1" x14ac:dyDescent="0.2">
      <c r="A15" s="62">
        <v>10</v>
      </c>
      <c r="B15" s="48" t="s">
        <v>1121</v>
      </c>
      <c r="C15" s="89">
        <v>3.85</v>
      </c>
      <c r="D15" s="89">
        <v>3.12</v>
      </c>
      <c r="E15" s="89">
        <v>1.41</v>
      </c>
      <c r="F15" s="68"/>
      <c r="G15" s="123"/>
      <c r="H15" s="123"/>
      <c r="I15" s="123"/>
      <c r="L15" s="110"/>
      <c r="M15" s="110"/>
      <c r="N15" s="110"/>
      <c r="O15" s="110"/>
      <c r="Q15" s="110"/>
    </row>
    <row r="16" spans="1:17" ht="15" customHeight="1" x14ac:dyDescent="0.2">
      <c r="A16" s="62">
        <v>11</v>
      </c>
      <c r="B16" s="48" t="s">
        <v>1026</v>
      </c>
      <c r="C16" s="89">
        <v>3.8</v>
      </c>
      <c r="D16" s="89">
        <v>2.78</v>
      </c>
      <c r="E16" s="89">
        <v>1.87</v>
      </c>
      <c r="F16" s="68"/>
      <c r="G16" s="123"/>
      <c r="H16" s="123"/>
      <c r="I16" s="123"/>
      <c r="L16" s="110"/>
      <c r="M16" s="110"/>
      <c r="N16" s="110"/>
      <c r="O16" s="110"/>
      <c r="Q16" s="110"/>
    </row>
    <row r="17" spans="1:17" ht="15" customHeight="1" x14ac:dyDescent="0.2">
      <c r="A17" s="62">
        <v>12</v>
      </c>
      <c r="B17" s="48" t="s">
        <v>1012</v>
      </c>
      <c r="C17" s="89">
        <v>3.73</v>
      </c>
      <c r="D17" s="89">
        <v>2.2999999999999998</v>
      </c>
      <c r="E17" s="89">
        <v>1.55</v>
      </c>
      <c r="F17" s="68"/>
      <c r="G17" s="123"/>
      <c r="H17" s="123"/>
      <c r="I17" s="123"/>
      <c r="L17" s="110"/>
      <c r="M17" s="110"/>
      <c r="N17" s="110"/>
      <c r="O17" s="110"/>
      <c r="Q17" s="110"/>
    </row>
    <row r="18" spans="1:17" ht="15" customHeight="1" x14ac:dyDescent="0.2">
      <c r="A18" s="62">
        <v>13</v>
      </c>
      <c r="B18" s="48" t="s">
        <v>1131</v>
      </c>
      <c r="C18" s="89">
        <v>3.73</v>
      </c>
      <c r="D18" s="89">
        <v>2.84</v>
      </c>
      <c r="E18" s="89">
        <v>1.72</v>
      </c>
      <c r="F18" s="68"/>
      <c r="G18" s="123"/>
      <c r="H18" s="123"/>
      <c r="I18" s="123"/>
      <c r="L18" s="110"/>
      <c r="M18" s="110"/>
      <c r="N18" s="110"/>
      <c r="O18" s="110"/>
      <c r="Q18" s="110"/>
    </row>
    <row r="19" spans="1:17" ht="15" customHeight="1" x14ac:dyDescent="0.2">
      <c r="A19" s="62">
        <v>14</v>
      </c>
      <c r="B19" s="48" t="s">
        <v>1117</v>
      </c>
      <c r="C19" s="89">
        <v>3.67</v>
      </c>
      <c r="D19" s="89">
        <v>3.26</v>
      </c>
      <c r="E19" s="89">
        <v>2.59</v>
      </c>
      <c r="F19" s="68"/>
      <c r="G19" s="123"/>
      <c r="H19" s="123"/>
      <c r="I19" s="123"/>
      <c r="L19" s="110"/>
      <c r="M19" s="110"/>
      <c r="N19" s="110"/>
      <c r="O19" s="110"/>
      <c r="Q19" s="110"/>
    </row>
    <row r="20" spans="1:17" ht="15" customHeight="1" x14ac:dyDescent="0.2">
      <c r="A20" s="62">
        <v>15</v>
      </c>
      <c r="B20" s="48" t="s">
        <v>961</v>
      </c>
      <c r="C20" s="89">
        <v>3.64</v>
      </c>
      <c r="D20" s="89">
        <v>2</v>
      </c>
      <c r="E20" s="89">
        <v>1.58</v>
      </c>
      <c r="F20" s="68"/>
      <c r="G20" s="123"/>
      <c r="H20" s="123"/>
      <c r="I20" s="123"/>
      <c r="L20" s="110"/>
      <c r="M20" s="110"/>
      <c r="N20" s="110"/>
      <c r="O20" s="110"/>
      <c r="Q20" s="110"/>
    </row>
    <row r="21" spans="1:17" ht="15" customHeight="1" x14ac:dyDescent="0.2">
      <c r="A21" s="62">
        <v>16</v>
      </c>
      <c r="B21" s="48" t="s">
        <v>925</v>
      </c>
      <c r="C21" s="89">
        <v>3.63</v>
      </c>
      <c r="D21" s="89">
        <v>2.95</v>
      </c>
      <c r="E21" s="89">
        <v>1.83</v>
      </c>
      <c r="F21" s="68"/>
      <c r="G21" s="123"/>
      <c r="H21" s="123"/>
      <c r="I21" s="123"/>
      <c r="L21" s="110"/>
      <c r="M21" s="110"/>
      <c r="N21" s="110"/>
      <c r="O21" s="110"/>
      <c r="Q21" s="110"/>
    </row>
    <row r="22" spans="1:17" ht="15" customHeight="1" x14ac:dyDescent="0.2">
      <c r="A22" s="62">
        <v>17</v>
      </c>
      <c r="B22" s="48" t="s">
        <v>1116</v>
      </c>
      <c r="C22" s="89">
        <v>3.5</v>
      </c>
      <c r="D22" s="89">
        <v>2.6</v>
      </c>
      <c r="E22" s="89">
        <v>1.5</v>
      </c>
      <c r="F22" s="68"/>
      <c r="G22" s="123"/>
      <c r="H22" s="123"/>
      <c r="I22" s="123"/>
      <c r="L22" s="110"/>
      <c r="M22" s="110"/>
      <c r="N22" s="110"/>
      <c r="O22" s="110"/>
      <c r="Q22" s="110"/>
    </row>
    <row r="23" spans="1:17" ht="15" customHeight="1" x14ac:dyDescent="0.2">
      <c r="A23" s="62">
        <v>18</v>
      </c>
      <c r="B23" s="48" t="s">
        <v>1103</v>
      </c>
      <c r="C23" s="89">
        <v>3.47</v>
      </c>
      <c r="D23" s="89">
        <v>3.05</v>
      </c>
      <c r="E23" s="89">
        <v>2.1800000000000002</v>
      </c>
      <c r="F23" s="68"/>
      <c r="G23" s="123"/>
      <c r="H23" s="123"/>
      <c r="I23" s="123"/>
      <c r="L23" s="110"/>
      <c r="M23" s="110"/>
      <c r="N23" s="110"/>
      <c r="O23" s="110"/>
      <c r="Q23" s="110"/>
    </row>
    <row r="24" spans="1:17" ht="15" customHeight="1" x14ac:dyDescent="0.2">
      <c r="A24" s="62">
        <v>19</v>
      </c>
      <c r="B24" s="48" t="s">
        <v>1144</v>
      </c>
      <c r="C24" s="89">
        <v>3.47</v>
      </c>
      <c r="D24" s="89">
        <v>1.49</v>
      </c>
      <c r="E24" s="89">
        <v>1.83</v>
      </c>
      <c r="F24" s="68"/>
      <c r="G24" s="123"/>
      <c r="H24" s="123"/>
      <c r="I24" s="123"/>
      <c r="L24" s="110"/>
      <c r="M24" s="110"/>
      <c r="N24" s="110"/>
      <c r="O24" s="110"/>
      <c r="Q24" s="110"/>
    </row>
    <row r="25" spans="1:17" ht="15" customHeight="1" x14ac:dyDescent="0.2">
      <c r="A25" s="62">
        <v>20</v>
      </c>
      <c r="B25" s="48" t="s">
        <v>894</v>
      </c>
      <c r="C25" s="89">
        <v>3.47</v>
      </c>
      <c r="D25" s="89">
        <v>4.1900000000000004</v>
      </c>
      <c r="E25" s="89">
        <v>3.25</v>
      </c>
      <c r="F25" s="68"/>
      <c r="G25" s="123"/>
      <c r="H25" s="123"/>
      <c r="I25" s="123"/>
      <c r="L25" s="110"/>
      <c r="M25" s="110"/>
      <c r="N25" s="110"/>
      <c r="O25" s="110"/>
      <c r="Q25" s="110"/>
    </row>
    <row r="26" spans="1:17" ht="15" customHeight="1" x14ac:dyDescent="0.2">
      <c r="A26" s="61">
        <v>21</v>
      </c>
      <c r="B26" s="48" t="s">
        <v>1126</v>
      </c>
      <c r="C26" s="89">
        <v>3.37</v>
      </c>
      <c r="D26" s="89">
        <v>2.86</v>
      </c>
      <c r="E26" s="89">
        <v>2.25</v>
      </c>
      <c r="F26" s="68"/>
      <c r="G26" s="123"/>
      <c r="H26" s="123"/>
      <c r="I26" s="123"/>
      <c r="L26" s="110"/>
      <c r="M26" s="110"/>
      <c r="N26" s="110"/>
      <c r="O26" s="110"/>
      <c r="Q26" s="110"/>
    </row>
    <row r="27" spans="1:17" ht="15" customHeight="1" x14ac:dyDescent="0.2">
      <c r="A27" s="62">
        <v>22</v>
      </c>
      <c r="B27" s="48" t="s">
        <v>914</v>
      </c>
      <c r="C27" s="89">
        <v>3.32</v>
      </c>
      <c r="D27" s="89">
        <v>2.0499999999999998</v>
      </c>
      <c r="E27" s="89">
        <v>2.68</v>
      </c>
      <c r="F27" s="68"/>
      <c r="G27" s="123"/>
      <c r="H27" s="123"/>
      <c r="I27" s="123"/>
      <c r="L27" s="110"/>
      <c r="M27" s="110"/>
      <c r="N27" s="110"/>
      <c r="O27" s="110"/>
      <c r="Q27" s="110"/>
    </row>
    <row r="28" spans="1:17" ht="15" customHeight="1" x14ac:dyDescent="0.2">
      <c r="A28" s="62">
        <v>23</v>
      </c>
      <c r="B28" s="48" t="s">
        <v>1020</v>
      </c>
      <c r="C28" s="89">
        <v>3.29</v>
      </c>
      <c r="D28" s="89">
        <v>1.59</v>
      </c>
      <c r="E28" s="89">
        <v>1.6</v>
      </c>
      <c r="F28" s="68"/>
      <c r="G28" s="123"/>
      <c r="H28" s="123"/>
      <c r="I28" s="123"/>
      <c r="L28" s="110"/>
      <c r="M28" s="110"/>
      <c r="N28" s="110"/>
      <c r="O28" s="110"/>
      <c r="Q28" s="110"/>
    </row>
    <row r="29" spans="1:17" ht="15" customHeight="1" x14ac:dyDescent="0.2">
      <c r="A29" s="62">
        <v>24</v>
      </c>
      <c r="B29" s="48" t="s">
        <v>1174</v>
      </c>
      <c r="C29" s="89">
        <v>3.22</v>
      </c>
      <c r="D29" s="89">
        <v>2.14</v>
      </c>
      <c r="E29" s="89">
        <v>0.99</v>
      </c>
      <c r="F29" s="68"/>
      <c r="G29" s="123"/>
      <c r="H29" s="123"/>
      <c r="I29" s="123"/>
      <c r="L29" s="110"/>
      <c r="M29" s="110"/>
      <c r="N29" s="110"/>
      <c r="O29" s="110"/>
      <c r="Q29" s="110"/>
    </row>
    <row r="30" spans="1:17" ht="15" customHeight="1" x14ac:dyDescent="0.2">
      <c r="A30" s="62">
        <v>25</v>
      </c>
      <c r="B30" s="48" t="s">
        <v>954</v>
      </c>
      <c r="C30" s="89">
        <v>3.16</v>
      </c>
      <c r="D30" s="89">
        <v>2.16</v>
      </c>
      <c r="E30" s="89">
        <v>2.08</v>
      </c>
      <c r="F30" s="68"/>
      <c r="G30" s="123"/>
      <c r="H30" s="123"/>
      <c r="I30" s="123"/>
      <c r="L30" s="110"/>
      <c r="M30" s="110"/>
      <c r="N30" s="110"/>
      <c r="O30" s="110"/>
      <c r="Q30" s="110"/>
    </row>
    <row r="31" spans="1:17" ht="15" customHeight="1" x14ac:dyDescent="0.2">
      <c r="A31" s="62">
        <v>26</v>
      </c>
      <c r="B31" s="48" t="s">
        <v>1151</v>
      </c>
      <c r="C31" s="89">
        <v>3.14</v>
      </c>
      <c r="D31" s="89">
        <v>2.41</v>
      </c>
      <c r="E31" s="89">
        <v>1.62</v>
      </c>
      <c r="F31" s="68"/>
      <c r="G31" s="123"/>
      <c r="H31" s="123"/>
      <c r="I31" s="123"/>
      <c r="L31" s="110"/>
      <c r="M31" s="110"/>
      <c r="N31" s="110"/>
      <c r="O31" s="110"/>
      <c r="Q31" s="110"/>
    </row>
    <row r="32" spans="1:17" ht="15" customHeight="1" x14ac:dyDescent="0.2">
      <c r="A32" s="62">
        <v>27</v>
      </c>
      <c r="B32" s="48" t="s">
        <v>1005</v>
      </c>
      <c r="C32" s="89">
        <v>3.13</v>
      </c>
      <c r="D32" s="89">
        <v>3.38</v>
      </c>
      <c r="E32" s="89">
        <v>1.44</v>
      </c>
      <c r="F32" s="68"/>
      <c r="G32" s="123"/>
      <c r="H32" s="123"/>
      <c r="I32" s="123"/>
      <c r="L32" s="110"/>
      <c r="M32" s="110"/>
      <c r="N32" s="110"/>
      <c r="O32" s="110"/>
      <c r="Q32" s="110"/>
    </row>
    <row r="33" spans="1:17" ht="15" customHeight="1" x14ac:dyDescent="0.2">
      <c r="A33" s="62">
        <v>28</v>
      </c>
      <c r="B33" s="48" t="s">
        <v>1104</v>
      </c>
      <c r="C33" s="89">
        <v>3.12</v>
      </c>
      <c r="D33" s="89">
        <v>2.02</v>
      </c>
      <c r="E33" s="89">
        <v>1.74</v>
      </c>
      <c r="F33" s="68"/>
      <c r="G33" s="123"/>
      <c r="H33" s="123"/>
      <c r="I33" s="123"/>
      <c r="L33" s="110"/>
      <c r="M33" s="110"/>
      <c r="N33" s="110"/>
      <c r="O33" s="110"/>
      <c r="Q33" s="110"/>
    </row>
    <row r="34" spans="1:17" ht="15" customHeight="1" x14ac:dyDescent="0.2">
      <c r="A34" s="62">
        <v>29</v>
      </c>
      <c r="B34" s="48" t="s">
        <v>988</v>
      </c>
      <c r="C34" s="89">
        <v>3.11</v>
      </c>
      <c r="D34" s="89">
        <v>0.73</v>
      </c>
      <c r="E34" s="89">
        <v>0.06</v>
      </c>
      <c r="F34" s="68"/>
      <c r="G34" s="123"/>
      <c r="H34" s="123"/>
      <c r="I34" s="123"/>
      <c r="L34" s="110"/>
      <c r="M34" s="110"/>
      <c r="N34" s="110"/>
      <c r="O34" s="110"/>
      <c r="Q34" s="110"/>
    </row>
    <row r="35" spans="1:17" ht="15" customHeight="1" x14ac:dyDescent="0.2">
      <c r="A35" s="62">
        <v>30</v>
      </c>
      <c r="B35" s="48" t="s">
        <v>912</v>
      </c>
      <c r="C35" s="89">
        <v>3.11</v>
      </c>
      <c r="D35" s="89">
        <v>2.4700000000000002</v>
      </c>
      <c r="E35" s="89">
        <v>0.39</v>
      </c>
      <c r="F35" s="68"/>
      <c r="G35" s="123"/>
      <c r="H35" s="123"/>
      <c r="I35" s="123"/>
      <c r="L35" s="110"/>
      <c r="M35" s="110"/>
      <c r="N35" s="110"/>
      <c r="O35" s="110"/>
      <c r="Q35" s="110"/>
    </row>
    <row r="36" spans="1:17" ht="15" customHeight="1" x14ac:dyDescent="0.2">
      <c r="A36" s="62">
        <v>31</v>
      </c>
      <c r="B36" s="48" t="s">
        <v>1059</v>
      </c>
      <c r="C36" s="89">
        <v>3.1</v>
      </c>
      <c r="D36" s="89">
        <v>2.64</v>
      </c>
      <c r="E36" s="89">
        <v>1.83</v>
      </c>
      <c r="F36" s="68"/>
      <c r="G36" s="123"/>
      <c r="H36" s="123"/>
      <c r="I36" s="123"/>
      <c r="L36" s="110"/>
      <c r="M36" s="110"/>
      <c r="N36" s="110"/>
      <c r="O36" s="110"/>
      <c r="Q36" s="110"/>
    </row>
    <row r="37" spans="1:17" ht="15" customHeight="1" x14ac:dyDescent="0.2">
      <c r="A37" s="62">
        <v>32</v>
      </c>
      <c r="B37" s="48" t="s">
        <v>1065</v>
      </c>
      <c r="C37" s="89">
        <v>3.09</v>
      </c>
      <c r="D37" s="89">
        <v>2.61</v>
      </c>
      <c r="E37" s="89">
        <v>2.5499999999999998</v>
      </c>
      <c r="F37" s="68"/>
      <c r="G37" s="123"/>
      <c r="H37" s="123"/>
      <c r="I37" s="123"/>
      <c r="L37" s="110"/>
      <c r="M37" s="110"/>
      <c r="N37" s="110"/>
      <c r="O37" s="110"/>
      <c r="Q37" s="110"/>
    </row>
    <row r="38" spans="1:17" ht="15" customHeight="1" x14ac:dyDescent="0.2">
      <c r="A38" s="62">
        <v>33</v>
      </c>
      <c r="B38" s="48" t="s">
        <v>946</v>
      </c>
      <c r="C38" s="89">
        <v>3.08</v>
      </c>
      <c r="D38" s="89">
        <v>3.26</v>
      </c>
      <c r="E38" s="89">
        <v>2.09</v>
      </c>
      <c r="F38" s="68"/>
      <c r="G38" s="123"/>
      <c r="H38" s="123"/>
      <c r="I38" s="123"/>
      <c r="L38" s="110"/>
      <c r="M38" s="110"/>
      <c r="N38" s="110"/>
      <c r="O38" s="110"/>
      <c r="Q38" s="110"/>
    </row>
    <row r="39" spans="1:17" ht="15" customHeight="1" x14ac:dyDescent="0.2">
      <c r="A39" s="62">
        <v>34</v>
      </c>
      <c r="B39" s="48" t="s">
        <v>1060</v>
      </c>
      <c r="C39" s="89">
        <v>3.05</v>
      </c>
      <c r="D39" s="89">
        <v>2.1800000000000002</v>
      </c>
      <c r="E39" s="89">
        <v>1.87</v>
      </c>
      <c r="F39" s="68"/>
      <c r="G39" s="123"/>
      <c r="H39" s="123"/>
      <c r="I39" s="123"/>
      <c r="L39" s="110"/>
      <c r="M39" s="110"/>
      <c r="N39" s="110"/>
      <c r="O39" s="110"/>
      <c r="Q39" s="110"/>
    </row>
    <row r="40" spans="1:17" ht="15" customHeight="1" x14ac:dyDescent="0.2">
      <c r="A40" s="62">
        <v>35</v>
      </c>
      <c r="B40" s="48" t="s">
        <v>960</v>
      </c>
      <c r="C40" s="89">
        <v>3.03</v>
      </c>
      <c r="D40" s="89">
        <v>3.22</v>
      </c>
      <c r="E40" s="89">
        <v>2.15</v>
      </c>
      <c r="F40" s="68"/>
      <c r="G40" s="123"/>
      <c r="H40" s="123"/>
      <c r="I40" s="123"/>
      <c r="L40" s="110"/>
      <c r="M40" s="110"/>
      <c r="N40" s="110"/>
      <c r="O40" s="110"/>
      <c r="Q40" s="110"/>
    </row>
    <row r="41" spans="1:17" ht="15" customHeight="1" x14ac:dyDescent="0.2">
      <c r="A41" s="62">
        <v>36</v>
      </c>
      <c r="B41" s="48" t="s">
        <v>785</v>
      </c>
      <c r="C41" s="89">
        <v>3.02</v>
      </c>
      <c r="D41" s="89">
        <v>2.88</v>
      </c>
      <c r="E41" s="89">
        <v>1.96</v>
      </c>
      <c r="F41" s="68"/>
      <c r="G41" s="123"/>
      <c r="H41" s="123"/>
      <c r="I41" s="123"/>
      <c r="L41" s="110"/>
      <c r="M41" s="110"/>
      <c r="N41" s="110"/>
      <c r="O41" s="110"/>
      <c r="Q41" s="110"/>
    </row>
    <row r="42" spans="1:17" ht="15" customHeight="1" x14ac:dyDescent="0.2">
      <c r="A42" s="62">
        <v>37</v>
      </c>
      <c r="B42" s="48" t="s">
        <v>997</v>
      </c>
      <c r="C42" s="89">
        <v>3.02</v>
      </c>
      <c r="D42" s="89">
        <v>1.21</v>
      </c>
      <c r="E42" s="89">
        <v>0.27</v>
      </c>
      <c r="F42" s="68"/>
      <c r="G42" s="123"/>
      <c r="H42" s="123"/>
      <c r="I42" s="123"/>
      <c r="L42" s="110"/>
      <c r="M42" s="110"/>
      <c r="N42" s="110"/>
      <c r="O42" s="110"/>
      <c r="Q42" s="110"/>
    </row>
    <row r="43" spans="1:17" ht="15" customHeight="1" x14ac:dyDescent="0.2">
      <c r="A43" s="62">
        <v>38</v>
      </c>
      <c r="B43" s="48" t="s">
        <v>1002</v>
      </c>
      <c r="C43" s="89">
        <v>2.99</v>
      </c>
      <c r="D43" s="89">
        <v>3.14</v>
      </c>
      <c r="E43" s="89">
        <v>1.21</v>
      </c>
      <c r="F43" s="68"/>
      <c r="G43" s="123"/>
      <c r="H43" s="123"/>
      <c r="I43" s="123"/>
      <c r="L43" s="110"/>
      <c r="M43" s="110"/>
      <c r="N43" s="110"/>
      <c r="O43" s="110"/>
      <c r="Q43" s="110"/>
    </row>
    <row r="44" spans="1:17" ht="15" customHeight="1" x14ac:dyDescent="0.2">
      <c r="A44" s="62">
        <v>39</v>
      </c>
      <c r="B44" s="48" t="s">
        <v>1211</v>
      </c>
      <c r="C44" s="89">
        <v>2.97</v>
      </c>
      <c r="D44" s="89">
        <v>0.85</v>
      </c>
      <c r="E44" s="89">
        <v>0.93</v>
      </c>
      <c r="F44" s="68"/>
      <c r="G44" s="123"/>
      <c r="H44" s="123"/>
      <c r="I44" s="123"/>
      <c r="L44" s="110"/>
      <c r="M44" s="110"/>
      <c r="N44" s="110"/>
      <c r="O44" s="110"/>
      <c r="Q44" s="110"/>
    </row>
    <row r="45" spans="1:17" ht="15" customHeight="1" x14ac:dyDescent="0.2">
      <c r="A45" s="62">
        <v>40</v>
      </c>
      <c r="B45" s="48" t="s">
        <v>1154</v>
      </c>
      <c r="C45" s="89">
        <v>2.9</v>
      </c>
      <c r="D45" s="89">
        <v>2.44</v>
      </c>
      <c r="E45" s="89">
        <v>0.78</v>
      </c>
      <c r="F45" s="68"/>
      <c r="G45" s="123"/>
      <c r="H45" s="123"/>
      <c r="I45" s="123"/>
      <c r="L45" s="110"/>
      <c r="M45" s="110"/>
      <c r="N45" s="110"/>
      <c r="O45" s="110"/>
      <c r="Q45" s="110"/>
    </row>
    <row r="46" spans="1:17" ht="15" customHeight="1" x14ac:dyDescent="0.2">
      <c r="A46" s="61">
        <v>41</v>
      </c>
      <c r="B46" s="48" t="s">
        <v>924</v>
      </c>
      <c r="C46" s="89">
        <v>2.89</v>
      </c>
      <c r="D46" s="89">
        <v>2.5299999999999998</v>
      </c>
      <c r="E46" s="89">
        <v>1.27</v>
      </c>
      <c r="F46" s="68"/>
      <c r="G46" s="123"/>
      <c r="H46" s="123"/>
      <c r="I46" s="123"/>
      <c r="L46" s="110"/>
      <c r="M46" s="110"/>
      <c r="N46" s="110"/>
      <c r="O46" s="110"/>
      <c r="Q46" s="110"/>
    </row>
    <row r="47" spans="1:17" ht="15" customHeight="1" x14ac:dyDescent="0.2">
      <c r="A47" s="62">
        <v>42</v>
      </c>
      <c r="B47" s="48" t="s">
        <v>1114</v>
      </c>
      <c r="C47" s="89">
        <v>2.87</v>
      </c>
      <c r="D47" s="89">
        <v>3.2</v>
      </c>
      <c r="E47" s="89">
        <v>1.94</v>
      </c>
      <c r="F47" s="68"/>
      <c r="G47" s="123"/>
      <c r="H47" s="123"/>
      <c r="I47" s="123"/>
      <c r="L47" s="110"/>
      <c r="M47" s="110"/>
      <c r="N47" s="110"/>
      <c r="O47" s="110"/>
      <c r="Q47" s="110"/>
    </row>
    <row r="48" spans="1:17" ht="15" customHeight="1" x14ac:dyDescent="0.2">
      <c r="A48" s="62">
        <v>43</v>
      </c>
      <c r="B48" s="48" t="s">
        <v>1133</v>
      </c>
      <c r="C48" s="89">
        <v>2.87</v>
      </c>
      <c r="D48" s="89">
        <v>0.4</v>
      </c>
      <c r="E48" s="89">
        <v>1.1100000000000001</v>
      </c>
      <c r="F48" s="68"/>
      <c r="G48" s="123"/>
      <c r="H48" s="123"/>
      <c r="I48" s="123"/>
      <c r="L48" s="110"/>
      <c r="M48" s="110"/>
      <c r="N48" s="110"/>
      <c r="O48" s="110"/>
      <c r="Q48" s="110"/>
    </row>
    <row r="49" spans="1:17" ht="15" customHeight="1" x14ac:dyDescent="0.2">
      <c r="A49" s="62">
        <v>44</v>
      </c>
      <c r="B49" s="48" t="s">
        <v>1051</v>
      </c>
      <c r="C49" s="89">
        <v>2.86</v>
      </c>
      <c r="D49" s="89">
        <v>3.06</v>
      </c>
      <c r="E49" s="89">
        <v>1.64</v>
      </c>
      <c r="F49" s="68"/>
      <c r="G49" s="123"/>
      <c r="H49" s="123"/>
      <c r="I49" s="123"/>
      <c r="L49" s="110"/>
      <c r="M49" s="110"/>
      <c r="N49" s="110"/>
      <c r="O49" s="110"/>
      <c r="Q49" s="110"/>
    </row>
    <row r="50" spans="1:17" ht="15" customHeight="1" x14ac:dyDescent="0.2">
      <c r="A50" s="62">
        <v>45</v>
      </c>
      <c r="B50" s="48" t="s">
        <v>898</v>
      </c>
      <c r="C50" s="89">
        <v>2.84</v>
      </c>
      <c r="D50" s="89">
        <v>1.4</v>
      </c>
      <c r="E50" s="89">
        <v>1.1399999999999999</v>
      </c>
      <c r="F50" s="68"/>
      <c r="G50" s="123"/>
      <c r="H50" s="123"/>
      <c r="I50" s="123"/>
      <c r="L50" s="110"/>
      <c r="M50" s="110"/>
      <c r="N50" s="110"/>
      <c r="O50" s="110"/>
      <c r="Q50" s="110"/>
    </row>
    <row r="51" spans="1:17" ht="15" customHeight="1" x14ac:dyDescent="0.2">
      <c r="A51" s="62">
        <v>46</v>
      </c>
      <c r="B51" s="48" t="s">
        <v>1167</v>
      </c>
      <c r="C51" s="89">
        <v>2.84</v>
      </c>
      <c r="D51" s="89">
        <v>3.07</v>
      </c>
      <c r="E51" s="89">
        <v>1.58</v>
      </c>
      <c r="F51" s="68"/>
      <c r="G51" s="123"/>
      <c r="H51" s="123"/>
      <c r="I51" s="123"/>
      <c r="L51" s="110"/>
      <c r="M51" s="110"/>
      <c r="N51" s="110"/>
      <c r="O51" s="110"/>
      <c r="Q51" s="110"/>
    </row>
    <row r="52" spans="1:17" ht="15" customHeight="1" x14ac:dyDescent="0.2">
      <c r="A52" s="62">
        <v>47</v>
      </c>
      <c r="B52" s="48" t="s">
        <v>1207</v>
      </c>
      <c r="C52" s="89">
        <v>2.84</v>
      </c>
      <c r="D52" s="89">
        <v>1.64</v>
      </c>
      <c r="E52" s="89">
        <v>1.48</v>
      </c>
      <c r="F52" s="68"/>
      <c r="G52" s="123"/>
      <c r="H52" s="123"/>
      <c r="I52" s="123"/>
      <c r="L52" s="110"/>
      <c r="M52" s="110"/>
      <c r="N52" s="110"/>
      <c r="O52" s="110"/>
      <c r="Q52" s="110"/>
    </row>
    <row r="53" spans="1:17" ht="15" customHeight="1" x14ac:dyDescent="0.2">
      <c r="A53" s="62">
        <v>48</v>
      </c>
      <c r="B53" s="48" t="s">
        <v>915</v>
      </c>
      <c r="C53" s="89">
        <v>2.82</v>
      </c>
      <c r="D53" s="89">
        <v>2.06</v>
      </c>
      <c r="E53" s="89">
        <v>1.45</v>
      </c>
      <c r="F53" s="68"/>
      <c r="G53" s="123"/>
      <c r="H53" s="123"/>
      <c r="I53" s="123"/>
      <c r="L53" s="110"/>
      <c r="M53" s="110"/>
      <c r="N53" s="110"/>
      <c r="O53" s="110"/>
      <c r="Q53" s="110"/>
    </row>
    <row r="54" spans="1:17" ht="15" customHeight="1" x14ac:dyDescent="0.2">
      <c r="A54" s="62">
        <v>49</v>
      </c>
      <c r="B54" s="48" t="s">
        <v>1040</v>
      </c>
      <c r="C54" s="89">
        <v>2.79</v>
      </c>
      <c r="D54" s="89">
        <v>1.6</v>
      </c>
      <c r="E54" s="89">
        <v>2.0099999999999998</v>
      </c>
      <c r="F54" s="68"/>
      <c r="G54" s="123"/>
      <c r="H54" s="123"/>
      <c r="I54" s="123"/>
      <c r="L54" s="110"/>
      <c r="M54" s="110"/>
      <c r="N54" s="110"/>
      <c r="O54" s="110"/>
      <c r="Q54" s="110"/>
    </row>
    <row r="55" spans="1:17" ht="15" customHeight="1" x14ac:dyDescent="0.2">
      <c r="A55" s="62">
        <v>50</v>
      </c>
      <c r="B55" s="48" t="s">
        <v>937</v>
      </c>
      <c r="C55" s="89">
        <v>2.78</v>
      </c>
      <c r="D55" s="89">
        <v>2.4500000000000002</v>
      </c>
      <c r="E55" s="89">
        <v>2.14</v>
      </c>
      <c r="F55" s="68"/>
      <c r="G55" s="123"/>
      <c r="H55" s="123"/>
      <c r="I55" s="123"/>
      <c r="L55" s="110"/>
      <c r="M55" s="110"/>
      <c r="N55" s="110"/>
      <c r="O55" s="110"/>
      <c r="Q55" s="110"/>
    </row>
    <row r="56" spans="1:17" ht="15" customHeight="1" x14ac:dyDescent="0.2">
      <c r="A56" s="62">
        <v>51</v>
      </c>
      <c r="B56" s="48" t="s">
        <v>935</v>
      </c>
      <c r="C56" s="89">
        <v>2.76</v>
      </c>
      <c r="D56" s="89">
        <v>2.7</v>
      </c>
      <c r="E56" s="89">
        <v>1.73</v>
      </c>
      <c r="F56" s="68"/>
      <c r="G56" s="123"/>
      <c r="H56" s="123"/>
      <c r="I56" s="123"/>
      <c r="L56" s="110"/>
      <c r="M56" s="110"/>
      <c r="N56" s="110"/>
      <c r="O56" s="110"/>
      <c r="Q56" s="110"/>
    </row>
    <row r="57" spans="1:17" ht="15" customHeight="1" x14ac:dyDescent="0.2">
      <c r="A57" s="62">
        <v>52</v>
      </c>
      <c r="B57" s="48" t="s">
        <v>1000</v>
      </c>
      <c r="C57" s="89">
        <v>2.69</v>
      </c>
      <c r="D57" s="89">
        <v>2.8</v>
      </c>
      <c r="E57" s="89">
        <v>1.81</v>
      </c>
      <c r="F57" s="68"/>
      <c r="G57" s="123"/>
      <c r="H57" s="123"/>
      <c r="I57" s="123"/>
      <c r="L57" s="110"/>
      <c r="M57" s="110"/>
      <c r="N57" s="110"/>
      <c r="O57" s="110"/>
      <c r="Q57" s="110"/>
    </row>
    <row r="58" spans="1:17" ht="15" customHeight="1" x14ac:dyDescent="0.2">
      <c r="A58" s="62">
        <v>53</v>
      </c>
      <c r="B58" s="48" t="s">
        <v>1078</v>
      </c>
      <c r="C58" s="89">
        <v>2.69</v>
      </c>
      <c r="D58" s="89">
        <v>1.6</v>
      </c>
      <c r="E58" s="89">
        <v>1.3</v>
      </c>
      <c r="F58" s="68"/>
      <c r="G58" s="123"/>
      <c r="H58" s="123"/>
      <c r="I58" s="123"/>
      <c r="L58" s="110"/>
      <c r="M58" s="110"/>
      <c r="N58" s="110"/>
      <c r="O58" s="110"/>
      <c r="Q58" s="110"/>
    </row>
    <row r="59" spans="1:17" ht="15" customHeight="1" x14ac:dyDescent="0.2">
      <c r="A59" s="62">
        <v>54</v>
      </c>
      <c r="B59" s="48" t="s">
        <v>974</v>
      </c>
      <c r="C59" s="89">
        <v>2.68</v>
      </c>
      <c r="D59" s="89">
        <v>2.34</v>
      </c>
      <c r="E59" s="89">
        <v>0.66</v>
      </c>
      <c r="F59" s="68"/>
      <c r="G59" s="123"/>
      <c r="H59" s="123"/>
      <c r="I59" s="123"/>
      <c r="L59" s="110"/>
      <c r="M59" s="110"/>
      <c r="N59" s="110"/>
      <c r="O59" s="110"/>
      <c r="Q59" s="110"/>
    </row>
    <row r="60" spans="1:17" ht="15" customHeight="1" x14ac:dyDescent="0.2">
      <c r="A60" s="62">
        <v>55</v>
      </c>
      <c r="B60" s="48" t="s">
        <v>1185</v>
      </c>
      <c r="C60" s="89">
        <v>2.65</v>
      </c>
      <c r="D60" s="89">
        <v>1.34</v>
      </c>
      <c r="E60" s="89">
        <v>0.39</v>
      </c>
      <c r="F60" s="68"/>
      <c r="G60" s="123"/>
      <c r="H60" s="123"/>
      <c r="I60" s="123"/>
      <c r="L60" s="110"/>
      <c r="M60" s="110"/>
      <c r="N60" s="110"/>
      <c r="O60" s="110"/>
      <c r="Q60" s="110"/>
    </row>
    <row r="61" spans="1:17" ht="15" customHeight="1" x14ac:dyDescent="0.2">
      <c r="A61" s="62">
        <v>56</v>
      </c>
      <c r="B61" s="48" t="s">
        <v>1184</v>
      </c>
      <c r="C61" s="89">
        <v>2.62</v>
      </c>
      <c r="D61" s="89">
        <v>0.55000000000000004</v>
      </c>
      <c r="E61" s="89">
        <v>1.28</v>
      </c>
      <c r="F61" s="68"/>
      <c r="G61" s="123"/>
      <c r="H61" s="123"/>
      <c r="I61" s="123"/>
      <c r="L61" s="110"/>
      <c r="M61" s="110"/>
      <c r="N61" s="110"/>
      <c r="O61" s="110"/>
      <c r="Q61" s="110"/>
    </row>
    <row r="62" spans="1:17" ht="15" customHeight="1" x14ac:dyDescent="0.2">
      <c r="A62" s="62">
        <v>57</v>
      </c>
      <c r="B62" s="48" t="s">
        <v>811</v>
      </c>
      <c r="C62" s="89">
        <v>2.6</v>
      </c>
      <c r="D62" s="89">
        <v>2.4</v>
      </c>
      <c r="E62" s="89">
        <v>0.2</v>
      </c>
      <c r="F62" s="68"/>
      <c r="G62" s="123"/>
      <c r="H62" s="123"/>
      <c r="I62" s="123"/>
      <c r="L62" s="110"/>
      <c r="M62" s="110"/>
      <c r="N62" s="110"/>
      <c r="O62" s="110"/>
      <c r="Q62" s="110"/>
    </row>
    <row r="63" spans="1:17" ht="15" customHeight="1" x14ac:dyDescent="0.2">
      <c r="A63" s="62">
        <v>58</v>
      </c>
      <c r="B63" s="48" t="s">
        <v>1165</v>
      </c>
      <c r="C63" s="89">
        <v>2.57</v>
      </c>
      <c r="D63" s="89">
        <v>0.75</v>
      </c>
      <c r="E63" s="89">
        <v>0.77</v>
      </c>
      <c r="F63" s="68"/>
      <c r="G63" s="123"/>
      <c r="H63" s="123"/>
      <c r="I63" s="123"/>
      <c r="L63" s="110"/>
      <c r="M63" s="110"/>
      <c r="N63" s="110"/>
      <c r="O63" s="110"/>
      <c r="Q63" s="110"/>
    </row>
    <row r="64" spans="1:17" ht="15" customHeight="1" x14ac:dyDescent="0.2">
      <c r="A64" s="62">
        <v>59</v>
      </c>
      <c r="B64" s="48" t="s">
        <v>1138</v>
      </c>
      <c r="C64" s="89">
        <v>2.56</v>
      </c>
      <c r="D64" s="89">
        <v>1.73</v>
      </c>
      <c r="E64" s="89">
        <v>2.25</v>
      </c>
      <c r="F64" s="68"/>
      <c r="G64" s="123"/>
      <c r="H64" s="123"/>
      <c r="I64" s="123"/>
      <c r="L64" s="110"/>
      <c r="M64" s="110"/>
      <c r="N64" s="110"/>
      <c r="O64" s="110"/>
      <c r="Q64" s="110"/>
    </row>
    <row r="65" spans="1:17" ht="15" customHeight="1" x14ac:dyDescent="0.2">
      <c r="A65" s="62">
        <v>60</v>
      </c>
      <c r="B65" s="48" t="s">
        <v>1124</v>
      </c>
      <c r="C65" s="89">
        <v>2.54</v>
      </c>
      <c r="D65" s="89">
        <v>1.67</v>
      </c>
      <c r="E65" s="89">
        <v>1.06</v>
      </c>
      <c r="F65" s="68"/>
      <c r="G65" s="123"/>
      <c r="H65" s="123"/>
      <c r="I65" s="123"/>
      <c r="L65" s="110"/>
      <c r="M65" s="110"/>
      <c r="N65" s="110"/>
      <c r="O65" s="110"/>
      <c r="Q65" s="110"/>
    </row>
    <row r="66" spans="1:17" ht="15" customHeight="1" x14ac:dyDescent="0.2">
      <c r="A66" s="61">
        <v>61</v>
      </c>
      <c r="B66" s="48" t="s">
        <v>977</v>
      </c>
      <c r="C66" s="89">
        <v>2.5099999999999998</v>
      </c>
      <c r="D66" s="89">
        <v>1.34</v>
      </c>
      <c r="E66" s="89">
        <v>1.7</v>
      </c>
      <c r="F66" s="68"/>
      <c r="G66" s="123"/>
      <c r="H66" s="123"/>
      <c r="I66" s="123"/>
      <c r="L66" s="110"/>
      <c r="M66" s="110"/>
      <c r="N66" s="110"/>
      <c r="O66" s="110"/>
      <c r="Q66" s="110"/>
    </row>
    <row r="67" spans="1:17" ht="15" customHeight="1" x14ac:dyDescent="0.2">
      <c r="A67" s="62">
        <v>62</v>
      </c>
      <c r="B67" s="48" t="s">
        <v>1170</v>
      </c>
      <c r="C67" s="89">
        <v>2.5</v>
      </c>
      <c r="D67" s="89">
        <v>1.87</v>
      </c>
      <c r="E67" s="89">
        <v>0.79</v>
      </c>
      <c r="F67" s="68"/>
      <c r="G67" s="123"/>
      <c r="H67" s="123"/>
      <c r="I67" s="123"/>
      <c r="L67" s="110"/>
      <c r="M67" s="110"/>
      <c r="N67" s="110"/>
      <c r="O67" s="110"/>
      <c r="Q67" s="110"/>
    </row>
    <row r="68" spans="1:17" ht="15" customHeight="1" x14ac:dyDescent="0.2">
      <c r="A68" s="62">
        <v>63</v>
      </c>
      <c r="B68" s="48" t="s">
        <v>969</v>
      </c>
      <c r="C68" s="89">
        <v>2.4900000000000002</v>
      </c>
      <c r="D68" s="89">
        <v>2.0499999999999998</v>
      </c>
      <c r="E68" s="89">
        <v>1.33</v>
      </c>
      <c r="F68" s="68"/>
      <c r="G68" s="123"/>
      <c r="H68" s="123"/>
      <c r="I68" s="123"/>
      <c r="L68" s="110"/>
      <c r="M68" s="110"/>
      <c r="N68" s="110"/>
      <c r="O68" s="110"/>
      <c r="Q68" s="110"/>
    </row>
    <row r="69" spans="1:17" ht="15" customHeight="1" x14ac:dyDescent="0.2">
      <c r="A69" s="62">
        <v>64</v>
      </c>
      <c r="B69" s="48" t="s">
        <v>839</v>
      </c>
      <c r="C69" s="89">
        <v>2.44</v>
      </c>
      <c r="D69" s="89">
        <v>2.62</v>
      </c>
      <c r="E69" s="89">
        <v>1.98</v>
      </c>
      <c r="F69" s="68"/>
      <c r="G69" s="123"/>
      <c r="H69" s="123"/>
      <c r="I69" s="123"/>
      <c r="L69" s="110"/>
      <c r="M69" s="110"/>
      <c r="N69" s="110"/>
      <c r="O69" s="110"/>
      <c r="Q69" s="110"/>
    </row>
    <row r="70" spans="1:17" ht="15" customHeight="1" x14ac:dyDescent="0.2">
      <c r="A70" s="62">
        <v>65</v>
      </c>
      <c r="B70" s="48" t="s">
        <v>1193</v>
      </c>
      <c r="C70" s="89">
        <v>2.4300000000000002</v>
      </c>
      <c r="D70" s="89">
        <v>2.39</v>
      </c>
      <c r="E70" s="89">
        <v>1.02</v>
      </c>
      <c r="F70" s="68"/>
      <c r="G70" s="123"/>
      <c r="H70" s="123"/>
      <c r="I70" s="123"/>
      <c r="L70" s="110"/>
      <c r="M70" s="110"/>
      <c r="N70" s="110"/>
      <c r="O70" s="110"/>
      <c r="Q70" s="110"/>
    </row>
    <row r="71" spans="1:17" ht="15" customHeight="1" x14ac:dyDescent="0.2">
      <c r="A71" s="62">
        <v>66</v>
      </c>
      <c r="B71" s="48" t="s">
        <v>1155</v>
      </c>
      <c r="C71" s="89">
        <v>2.42</v>
      </c>
      <c r="D71" s="89">
        <v>1.98</v>
      </c>
      <c r="E71" s="89">
        <v>1.84</v>
      </c>
      <c r="F71" s="68"/>
      <c r="G71" s="123"/>
      <c r="H71" s="123"/>
      <c r="I71" s="123"/>
      <c r="L71" s="110"/>
      <c r="M71" s="110"/>
      <c r="N71" s="110"/>
      <c r="O71" s="110"/>
      <c r="Q71" s="110"/>
    </row>
    <row r="72" spans="1:17" ht="15" customHeight="1" x14ac:dyDescent="0.2">
      <c r="A72" s="62">
        <v>67</v>
      </c>
      <c r="B72" s="48" t="s">
        <v>0</v>
      </c>
      <c r="C72" s="89">
        <v>2.41</v>
      </c>
      <c r="D72" s="89">
        <v>2.5</v>
      </c>
      <c r="E72" s="89">
        <v>1.6</v>
      </c>
      <c r="F72" s="68"/>
      <c r="G72" s="123"/>
      <c r="H72" s="123"/>
      <c r="I72" s="123"/>
      <c r="L72" s="110"/>
      <c r="M72" s="110"/>
      <c r="N72" s="110"/>
      <c r="O72" s="110"/>
      <c r="Q72" s="110"/>
    </row>
    <row r="73" spans="1:17" ht="15" customHeight="1" x14ac:dyDescent="0.2">
      <c r="A73" s="62">
        <v>68</v>
      </c>
      <c r="B73" s="48" t="s">
        <v>909</v>
      </c>
      <c r="C73" s="89">
        <v>2.41</v>
      </c>
      <c r="D73" s="89">
        <v>3.24</v>
      </c>
      <c r="E73" s="89">
        <v>1.24</v>
      </c>
      <c r="F73" s="68"/>
      <c r="G73" s="123"/>
      <c r="H73" s="123"/>
      <c r="I73" s="123"/>
      <c r="L73" s="110"/>
      <c r="M73" s="110"/>
      <c r="N73" s="110"/>
      <c r="O73" s="110"/>
      <c r="Q73" s="110"/>
    </row>
    <row r="74" spans="1:17" ht="15" customHeight="1" x14ac:dyDescent="0.2">
      <c r="A74" s="62">
        <v>69</v>
      </c>
      <c r="B74" s="48" t="s">
        <v>951</v>
      </c>
      <c r="C74" s="89">
        <v>2.41</v>
      </c>
      <c r="D74" s="89">
        <v>2.15</v>
      </c>
      <c r="E74" s="89">
        <v>0.6</v>
      </c>
      <c r="F74" s="68"/>
      <c r="G74" s="123"/>
      <c r="H74" s="123"/>
      <c r="I74" s="123"/>
      <c r="L74" s="110"/>
      <c r="M74" s="110"/>
      <c r="N74" s="110"/>
      <c r="O74" s="110"/>
      <c r="Q74" s="110"/>
    </row>
    <row r="75" spans="1:17" ht="15" customHeight="1" x14ac:dyDescent="0.2">
      <c r="A75" s="62">
        <v>70</v>
      </c>
      <c r="B75" s="48" t="s">
        <v>972</v>
      </c>
      <c r="C75" s="89">
        <v>2.39</v>
      </c>
      <c r="D75" s="89">
        <v>2.93</v>
      </c>
      <c r="E75" s="89">
        <v>1.95</v>
      </c>
      <c r="F75" s="68"/>
      <c r="G75" s="123"/>
      <c r="H75" s="123"/>
      <c r="I75" s="123"/>
      <c r="L75" s="110"/>
      <c r="M75" s="110"/>
      <c r="N75" s="110"/>
      <c r="O75" s="110"/>
      <c r="Q75" s="110"/>
    </row>
    <row r="76" spans="1:17" ht="15" customHeight="1" x14ac:dyDescent="0.2">
      <c r="A76" s="62">
        <v>71</v>
      </c>
      <c r="B76" s="48" t="s">
        <v>1010</v>
      </c>
      <c r="C76" s="89">
        <v>2.39</v>
      </c>
      <c r="D76" s="89">
        <v>2.91</v>
      </c>
      <c r="E76" s="89">
        <v>1.86</v>
      </c>
      <c r="F76" s="68"/>
      <c r="G76" s="123"/>
      <c r="H76" s="123"/>
      <c r="I76" s="123"/>
      <c r="L76" s="110"/>
      <c r="M76" s="110"/>
      <c r="N76" s="110"/>
      <c r="O76" s="110"/>
      <c r="Q76" s="110"/>
    </row>
    <row r="77" spans="1:17" ht="15" customHeight="1" x14ac:dyDescent="0.2">
      <c r="A77" s="62">
        <v>72</v>
      </c>
      <c r="B77" s="48" t="s">
        <v>806</v>
      </c>
      <c r="C77" s="89">
        <v>2.38</v>
      </c>
      <c r="D77" s="89">
        <v>2.35</v>
      </c>
      <c r="E77" s="89">
        <v>2.04</v>
      </c>
      <c r="F77" s="68"/>
      <c r="G77" s="123"/>
      <c r="H77" s="123"/>
      <c r="I77" s="123"/>
      <c r="L77" s="110"/>
      <c r="M77" s="110"/>
      <c r="N77" s="110"/>
      <c r="O77" s="110"/>
      <c r="Q77" s="110"/>
    </row>
    <row r="78" spans="1:17" ht="15" customHeight="1" x14ac:dyDescent="0.2">
      <c r="A78" s="62">
        <v>73</v>
      </c>
      <c r="B78" s="48" t="s">
        <v>1175</v>
      </c>
      <c r="C78" s="89">
        <v>2.37</v>
      </c>
      <c r="D78" s="89">
        <v>2.96</v>
      </c>
      <c r="E78" s="89">
        <v>1.42</v>
      </c>
      <c r="F78" s="68"/>
      <c r="G78" s="123"/>
      <c r="H78" s="123"/>
      <c r="I78" s="123"/>
      <c r="L78" s="110"/>
      <c r="M78" s="110"/>
      <c r="N78" s="110"/>
      <c r="O78" s="110"/>
      <c r="Q78" s="110"/>
    </row>
    <row r="79" spans="1:17" ht="15" customHeight="1" x14ac:dyDescent="0.2">
      <c r="A79" s="62">
        <v>74</v>
      </c>
      <c r="B79" s="48" t="s">
        <v>1084</v>
      </c>
      <c r="C79" s="89">
        <v>2.37</v>
      </c>
      <c r="D79" s="89">
        <v>2.33</v>
      </c>
      <c r="E79" s="89">
        <v>1.48</v>
      </c>
      <c r="F79" s="68"/>
      <c r="G79" s="123"/>
      <c r="H79" s="123"/>
      <c r="I79" s="123"/>
      <c r="L79" s="110"/>
      <c r="M79" s="110"/>
      <c r="N79" s="110"/>
      <c r="O79" s="110"/>
      <c r="Q79" s="110"/>
    </row>
    <row r="80" spans="1:17" ht="15" customHeight="1" x14ac:dyDescent="0.2">
      <c r="A80" s="62">
        <v>75</v>
      </c>
      <c r="B80" s="48" t="s">
        <v>1102</v>
      </c>
      <c r="C80" s="89">
        <v>2.37</v>
      </c>
      <c r="D80" s="89">
        <v>1.1499999999999999</v>
      </c>
      <c r="E80" s="89">
        <v>0.75</v>
      </c>
      <c r="F80" s="68"/>
      <c r="G80" s="123"/>
      <c r="H80" s="123"/>
      <c r="I80" s="123"/>
      <c r="L80" s="110"/>
      <c r="M80" s="110"/>
      <c r="N80" s="110"/>
      <c r="O80" s="110"/>
      <c r="Q80" s="110"/>
    </row>
    <row r="81" spans="1:17" ht="15" customHeight="1" x14ac:dyDescent="0.2">
      <c r="A81" s="62">
        <v>76</v>
      </c>
      <c r="B81" s="48" t="s">
        <v>1109</v>
      </c>
      <c r="C81" s="89">
        <v>2.36</v>
      </c>
      <c r="D81" s="89">
        <v>1.49</v>
      </c>
      <c r="E81" s="89">
        <v>1.8</v>
      </c>
      <c r="F81" s="68"/>
      <c r="G81" s="123"/>
      <c r="H81" s="123"/>
      <c r="I81" s="123"/>
      <c r="L81" s="110"/>
      <c r="M81" s="110"/>
      <c r="N81" s="110"/>
      <c r="O81" s="110"/>
      <c r="Q81" s="110"/>
    </row>
    <row r="82" spans="1:17" ht="15" customHeight="1" x14ac:dyDescent="0.2">
      <c r="A82" s="62">
        <v>77</v>
      </c>
      <c r="B82" s="48" t="s">
        <v>1188</v>
      </c>
      <c r="C82" s="89">
        <v>2.35</v>
      </c>
      <c r="D82" s="89">
        <v>1.69</v>
      </c>
      <c r="E82" s="89">
        <v>1.86</v>
      </c>
      <c r="F82" s="68"/>
      <c r="G82" s="123"/>
      <c r="H82" s="123"/>
      <c r="I82" s="123"/>
      <c r="L82" s="110"/>
      <c r="M82" s="110"/>
      <c r="N82" s="110"/>
      <c r="O82" s="110"/>
      <c r="Q82" s="110"/>
    </row>
    <row r="83" spans="1:17" ht="15" customHeight="1" x14ac:dyDescent="0.2">
      <c r="A83" s="62">
        <v>78</v>
      </c>
      <c r="B83" s="48" t="s">
        <v>1111</v>
      </c>
      <c r="C83" s="89">
        <v>2.34</v>
      </c>
      <c r="D83" s="89">
        <v>2.57</v>
      </c>
      <c r="E83" s="89">
        <v>1.66</v>
      </c>
      <c r="F83" s="68"/>
      <c r="G83" s="123"/>
      <c r="H83" s="123"/>
      <c r="I83" s="123"/>
      <c r="L83" s="110"/>
      <c r="M83" s="110"/>
      <c r="N83" s="110"/>
      <c r="O83" s="110"/>
      <c r="Q83" s="110"/>
    </row>
    <row r="84" spans="1:17" ht="15" customHeight="1" x14ac:dyDescent="0.2">
      <c r="A84" s="62">
        <v>79</v>
      </c>
      <c r="B84" s="48" t="s">
        <v>1032</v>
      </c>
      <c r="C84" s="89">
        <v>2.3199999999999998</v>
      </c>
      <c r="D84" s="89">
        <v>1.77</v>
      </c>
      <c r="E84" s="89">
        <v>1.97</v>
      </c>
      <c r="F84" s="68"/>
      <c r="G84" s="123"/>
      <c r="H84" s="123"/>
      <c r="I84" s="123"/>
      <c r="L84" s="110"/>
      <c r="M84" s="110"/>
      <c r="N84" s="110"/>
      <c r="O84" s="110"/>
      <c r="Q84" s="110"/>
    </row>
    <row r="85" spans="1:17" ht="15" customHeight="1" x14ac:dyDescent="0.2">
      <c r="A85" s="62">
        <v>80</v>
      </c>
      <c r="B85" s="48" t="s">
        <v>1187</v>
      </c>
      <c r="C85" s="89">
        <v>2.3199999999999998</v>
      </c>
      <c r="D85" s="89">
        <v>2.35</v>
      </c>
      <c r="E85" s="89">
        <v>1.1599999999999999</v>
      </c>
      <c r="F85" s="68"/>
      <c r="G85" s="123"/>
      <c r="H85" s="123"/>
      <c r="I85" s="123"/>
      <c r="L85" s="110"/>
      <c r="M85" s="110"/>
      <c r="N85" s="110"/>
      <c r="O85" s="110"/>
      <c r="Q85" s="110"/>
    </row>
    <row r="86" spans="1:17" ht="15" customHeight="1" x14ac:dyDescent="0.2">
      <c r="A86" s="61">
        <v>81</v>
      </c>
      <c r="B86" s="48" t="s">
        <v>756</v>
      </c>
      <c r="C86" s="89">
        <v>2.29</v>
      </c>
      <c r="D86" s="89">
        <v>2.48</v>
      </c>
      <c r="E86" s="89">
        <v>1.5</v>
      </c>
      <c r="F86" s="68"/>
      <c r="G86" s="123"/>
      <c r="H86" s="123"/>
      <c r="I86" s="123"/>
      <c r="L86" s="110"/>
      <c r="M86" s="110"/>
      <c r="N86" s="110"/>
      <c r="O86" s="110"/>
      <c r="Q86" s="110"/>
    </row>
    <row r="87" spans="1:17" ht="15" customHeight="1" x14ac:dyDescent="0.2">
      <c r="A87" s="62">
        <v>82</v>
      </c>
      <c r="B87" s="48" t="s">
        <v>1217</v>
      </c>
      <c r="C87" s="89">
        <v>2.27</v>
      </c>
      <c r="D87" s="89">
        <v>0.95</v>
      </c>
      <c r="E87" s="89">
        <v>0.41</v>
      </c>
      <c r="F87" s="68"/>
      <c r="G87" s="123"/>
      <c r="H87" s="123"/>
      <c r="I87" s="123"/>
      <c r="L87" s="110"/>
      <c r="M87" s="110"/>
      <c r="N87" s="110"/>
      <c r="O87" s="110"/>
      <c r="Q87" s="110"/>
    </row>
    <row r="88" spans="1:17" ht="15" customHeight="1" x14ac:dyDescent="0.2">
      <c r="A88" s="62">
        <v>83</v>
      </c>
      <c r="B88" s="48" t="s">
        <v>1148</v>
      </c>
      <c r="C88" s="89">
        <v>2.27</v>
      </c>
      <c r="D88" s="89">
        <v>0.92</v>
      </c>
      <c r="E88" s="89">
        <v>0.33</v>
      </c>
      <c r="F88" s="68"/>
      <c r="G88" s="123"/>
      <c r="H88" s="123"/>
      <c r="I88" s="123"/>
      <c r="L88" s="110"/>
      <c r="M88" s="110"/>
      <c r="N88" s="110"/>
      <c r="O88" s="110"/>
      <c r="Q88" s="110"/>
    </row>
    <row r="89" spans="1:17" ht="15" customHeight="1" x14ac:dyDescent="0.2">
      <c r="A89" s="62">
        <v>84</v>
      </c>
      <c r="B89" s="48" t="s">
        <v>1158</v>
      </c>
      <c r="C89" s="89">
        <v>2.25</v>
      </c>
      <c r="D89" s="89">
        <v>1.53</v>
      </c>
      <c r="E89" s="89">
        <v>1.54</v>
      </c>
      <c r="F89" s="68"/>
      <c r="G89" s="123"/>
      <c r="H89" s="123"/>
      <c r="I89" s="123"/>
      <c r="L89" s="110"/>
      <c r="M89" s="110"/>
      <c r="N89" s="110"/>
      <c r="O89" s="110"/>
      <c r="Q89" s="110"/>
    </row>
    <row r="90" spans="1:17" ht="15" customHeight="1" x14ac:dyDescent="0.2">
      <c r="A90" s="62">
        <v>85</v>
      </c>
      <c r="B90" s="48" t="s">
        <v>794</v>
      </c>
      <c r="C90" s="89">
        <v>2.2400000000000002</v>
      </c>
      <c r="D90" s="89">
        <v>2.12</v>
      </c>
      <c r="E90" s="89">
        <v>1.61</v>
      </c>
      <c r="F90" s="68"/>
      <c r="G90" s="123"/>
      <c r="H90" s="123"/>
      <c r="I90" s="123"/>
      <c r="L90" s="110"/>
      <c r="M90" s="110"/>
      <c r="N90" s="110"/>
      <c r="O90" s="110"/>
      <c r="Q90" s="110"/>
    </row>
    <row r="91" spans="1:17" ht="15" customHeight="1" x14ac:dyDescent="0.2">
      <c r="A91" s="62">
        <v>86</v>
      </c>
      <c r="B91" s="48" t="s">
        <v>805</v>
      </c>
      <c r="C91" s="89">
        <v>2.2200000000000002</v>
      </c>
      <c r="D91" s="89">
        <v>1.79</v>
      </c>
      <c r="E91" s="89">
        <v>2.29</v>
      </c>
      <c r="F91" s="68"/>
      <c r="G91" s="123"/>
      <c r="H91" s="123"/>
      <c r="I91" s="123"/>
      <c r="L91" s="110"/>
      <c r="M91" s="110"/>
      <c r="N91" s="110"/>
      <c r="O91" s="110"/>
      <c r="Q91" s="110"/>
    </row>
    <row r="92" spans="1:17" ht="15" customHeight="1" x14ac:dyDescent="0.2">
      <c r="A92" s="62">
        <v>87</v>
      </c>
      <c r="B92" s="48" t="s">
        <v>1153</v>
      </c>
      <c r="C92" s="89">
        <v>2.21</v>
      </c>
      <c r="D92" s="89">
        <v>2.06</v>
      </c>
      <c r="E92" s="89">
        <v>1.52</v>
      </c>
      <c r="F92" s="68"/>
      <c r="G92" s="123"/>
      <c r="H92" s="123"/>
      <c r="I92" s="123"/>
      <c r="L92" s="110"/>
      <c r="M92" s="110"/>
      <c r="N92" s="110"/>
      <c r="O92" s="110"/>
      <c r="Q92" s="110"/>
    </row>
    <row r="93" spans="1:17" ht="15" customHeight="1" x14ac:dyDescent="0.2">
      <c r="A93" s="62">
        <v>88</v>
      </c>
      <c r="B93" s="48" t="s">
        <v>1115</v>
      </c>
      <c r="C93" s="89">
        <v>2.21</v>
      </c>
      <c r="D93" s="89">
        <v>1.17</v>
      </c>
      <c r="E93" s="89">
        <v>1.75</v>
      </c>
      <c r="F93" s="68"/>
      <c r="G93" s="123"/>
      <c r="H93" s="123"/>
      <c r="I93" s="123"/>
      <c r="L93" s="110"/>
      <c r="M93" s="110"/>
      <c r="N93" s="110"/>
      <c r="O93" s="110"/>
      <c r="Q93" s="110"/>
    </row>
    <row r="94" spans="1:17" ht="15" customHeight="1" x14ac:dyDescent="0.2">
      <c r="A94" s="62">
        <v>89</v>
      </c>
      <c r="B94" s="48" t="s">
        <v>911</v>
      </c>
      <c r="C94" s="89">
        <v>2.1800000000000002</v>
      </c>
      <c r="D94" s="89">
        <v>1.86</v>
      </c>
      <c r="E94" s="89">
        <v>1.84</v>
      </c>
      <c r="F94" s="68"/>
      <c r="G94" s="123"/>
      <c r="H94" s="123"/>
      <c r="I94" s="123"/>
      <c r="L94" s="110"/>
      <c r="M94" s="110"/>
      <c r="N94" s="110"/>
      <c r="O94" s="110"/>
      <c r="Q94" s="110"/>
    </row>
    <row r="95" spans="1:17" ht="15" customHeight="1" x14ac:dyDescent="0.2">
      <c r="A95" s="62">
        <v>90</v>
      </c>
      <c r="B95" s="48" t="s">
        <v>940</v>
      </c>
      <c r="C95" s="89">
        <v>2.1800000000000002</v>
      </c>
      <c r="D95" s="89">
        <v>1.49</v>
      </c>
      <c r="E95" s="89">
        <v>1.06</v>
      </c>
      <c r="F95" s="68"/>
      <c r="G95" s="123"/>
      <c r="H95" s="123"/>
      <c r="I95" s="123"/>
      <c r="L95" s="110"/>
      <c r="M95" s="110"/>
      <c r="N95" s="110"/>
      <c r="O95" s="110"/>
      <c r="Q95" s="110"/>
    </row>
    <row r="96" spans="1:17" ht="15" customHeight="1" x14ac:dyDescent="0.2">
      <c r="A96" s="62">
        <v>91</v>
      </c>
      <c r="B96" s="48" t="s">
        <v>1219</v>
      </c>
      <c r="C96" s="89">
        <v>2.1800000000000002</v>
      </c>
      <c r="D96" s="89">
        <v>0.97</v>
      </c>
      <c r="E96" s="89">
        <v>0.59</v>
      </c>
      <c r="F96" s="68"/>
      <c r="G96" s="123"/>
      <c r="H96" s="123"/>
      <c r="I96" s="123"/>
      <c r="L96" s="110"/>
      <c r="M96" s="110"/>
      <c r="N96" s="110"/>
      <c r="O96" s="110"/>
      <c r="Q96" s="110"/>
    </row>
    <row r="97" spans="1:17" ht="15" customHeight="1" x14ac:dyDescent="0.2">
      <c r="A97" s="62">
        <v>92</v>
      </c>
      <c r="B97" s="48" t="s">
        <v>1099</v>
      </c>
      <c r="C97" s="89">
        <v>2.16</v>
      </c>
      <c r="D97" s="89">
        <v>2.69</v>
      </c>
      <c r="E97" s="89">
        <v>1.19</v>
      </c>
      <c r="F97" s="68"/>
      <c r="G97" s="123"/>
      <c r="H97" s="123"/>
      <c r="I97" s="123"/>
      <c r="L97" s="110"/>
      <c r="M97" s="110"/>
      <c r="N97" s="110"/>
      <c r="O97" s="110"/>
      <c r="Q97" s="110"/>
    </row>
    <row r="98" spans="1:17" ht="15" customHeight="1" x14ac:dyDescent="0.2">
      <c r="A98" s="62">
        <v>93</v>
      </c>
      <c r="B98" s="48" t="s">
        <v>962</v>
      </c>
      <c r="C98" s="89">
        <v>2.16</v>
      </c>
      <c r="D98" s="89">
        <v>1.73</v>
      </c>
      <c r="E98" s="89">
        <v>1.99</v>
      </c>
      <c r="F98" s="68"/>
      <c r="G98" s="123"/>
      <c r="H98" s="123"/>
      <c r="I98" s="123"/>
      <c r="L98" s="110"/>
      <c r="M98" s="110"/>
      <c r="N98" s="110"/>
      <c r="O98" s="110"/>
      <c r="Q98" s="110"/>
    </row>
    <row r="99" spans="1:17" ht="15" customHeight="1" x14ac:dyDescent="0.2">
      <c r="A99" s="62">
        <v>94</v>
      </c>
      <c r="B99" s="48" t="s">
        <v>1220</v>
      </c>
      <c r="C99" s="89">
        <v>2.16</v>
      </c>
      <c r="D99" s="89">
        <v>1.68</v>
      </c>
      <c r="E99" s="89">
        <v>1.83</v>
      </c>
      <c r="F99" s="68"/>
      <c r="G99" s="123"/>
      <c r="H99" s="123"/>
      <c r="I99" s="123"/>
      <c r="L99" s="110"/>
      <c r="M99" s="110"/>
      <c r="N99" s="110"/>
      <c r="O99" s="110"/>
      <c r="Q99" s="110"/>
    </row>
    <row r="100" spans="1:17" ht="15" customHeight="1" x14ac:dyDescent="0.2">
      <c r="A100" s="62">
        <v>95</v>
      </c>
      <c r="B100" s="48" t="s">
        <v>1031</v>
      </c>
      <c r="C100" s="89">
        <v>2.11</v>
      </c>
      <c r="D100" s="89">
        <v>2.5299999999999998</v>
      </c>
      <c r="E100" s="89">
        <v>2.08</v>
      </c>
      <c r="F100" s="68"/>
      <c r="G100" s="123"/>
      <c r="H100" s="123"/>
      <c r="I100" s="123"/>
      <c r="L100" s="110"/>
      <c r="M100" s="110"/>
      <c r="N100" s="110"/>
      <c r="O100" s="110"/>
      <c r="Q100" s="110"/>
    </row>
    <row r="101" spans="1:17" ht="15" customHeight="1" x14ac:dyDescent="0.2">
      <c r="A101" s="62">
        <v>96</v>
      </c>
      <c r="B101" s="48" t="s">
        <v>1085</v>
      </c>
      <c r="C101" s="89">
        <v>2.0699999999999998</v>
      </c>
      <c r="D101" s="89">
        <v>2.4300000000000002</v>
      </c>
      <c r="E101" s="89">
        <v>1.5</v>
      </c>
      <c r="F101" s="68"/>
      <c r="G101" s="123"/>
      <c r="H101" s="123"/>
      <c r="I101" s="123"/>
      <c r="L101" s="110"/>
      <c r="M101" s="110"/>
      <c r="N101" s="110"/>
      <c r="O101" s="110"/>
      <c r="Q101" s="110"/>
    </row>
    <row r="102" spans="1:17" ht="15" customHeight="1" x14ac:dyDescent="0.2">
      <c r="A102" s="62">
        <v>97</v>
      </c>
      <c r="B102" s="48" t="s">
        <v>1093</v>
      </c>
      <c r="C102" s="89">
        <v>2.06</v>
      </c>
      <c r="D102" s="89">
        <v>0.89</v>
      </c>
      <c r="E102" s="89">
        <v>1.08</v>
      </c>
      <c r="F102" s="68"/>
      <c r="G102" s="123"/>
      <c r="H102" s="123"/>
      <c r="I102" s="123"/>
      <c r="L102" s="110"/>
      <c r="M102" s="110"/>
      <c r="N102" s="110"/>
      <c r="O102" s="110"/>
      <c r="Q102" s="110"/>
    </row>
    <row r="103" spans="1:17" ht="15" customHeight="1" x14ac:dyDescent="0.2">
      <c r="A103" s="62">
        <v>98</v>
      </c>
      <c r="B103" s="48" t="s">
        <v>1064</v>
      </c>
      <c r="C103" s="89">
        <v>2.0499999999999998</v>
      </c>
      <c r="D103" s="89">
        <v>1.06</v>
      </c>
      <c r="E103" s="89">
        <v>1.81</v>
      </c>
      <c r="F103" s="68"/>
      <c r="G103" s="123"/>
      <c r="H103" s="123"/>
      <c r="I103" s="123"/>
      <c r="L103" s="110"/>
      <c r="M103" s="110"/>
      <c r="N103" s="110"/>
      <c r="O103" s="110"/>
      <c r="Q103" s="110"/>
    </row>
    <row r="104" spans="1:17" ht="15" customHeight="1" x14ac:dyDescent="0.2">
      <c r="A104" s="62">
        <v>99</v>
      </c>
      <c r="B104" s="48" t="s">
        <v>1011</v>
      </c>
      <c r="C104" s="89">
        <v>2.02</v>
      </c>
      <c r="D104" s="89">
        <v>1.0900000000000001</v>
      </c>
      <c r="E104" s="89">
        <v>0.55000000000000004</v>
      </c>
      <c r="F104" s="68"/>
      <c r="G104" s="123"/>
      <c r="H104" s="123"/>
      <c r="I104" s="123"/>
      <c r="L104" s="110"/>
      <c r="M104" s="110"/>
      <c r="N104" s="110"/>
      <c r="O104" s="110"/>
      <c r="Q104" s="110"/>
    </row>
    <row r="105" spans="1:17" ht="15" customHeight="1" x14ac:dyDescent="0.2">
      <c r="A105" s="62">
        <v>100</v>
      </c>
      <c r="B105" s="48" t="s">
        <v>1004</v>
      </c>
      <c r="C105" s="89">
        <v>2.02</v>
      </c>
      <c r="D105" s="89">
        <v>1.25</v>
      </c>
      <c r="E105" s="89">
        <v>0.94</v>
      </c>
      <c r="F105" s="68"/>
      <c r="G105" s="123"/>
      <c r="H105" s="123"/>
      <c r="I105" s="123"/>
      <c r="L105" s="110"/>
      <c r="M105" s="110"/>
      <c r="N105" s="110"/>
      <c r="O105" s="110"/>
      <c r="Q105" s="110"/>
    </row>
    <row r="106" spans="1:17" ht="15" customHeight="1" x14ac:dyDescent="0.2">
      <c r="A106" s="61">
        <v>101</v>
      </c>
      <c r="B106" s="48" t="s">
        <v>910</v>
      </c>
      <c r="C106" s="89">
        <v>2.02</v>
      </c>
      <c r="D106" s="89">
        <v>0.35</v>
      </c>
      <c r="E106" s="89">
        <v>1.26</v>
      </c>
      <c r="F106" s="68"/>
      <c r="G106" s="123"/>
      <c r="H106" s="123"/>
      <c r="I106" s="123"/>
      <c r="L106" s="110"/>
      <c r="M106" s="110"/>
      <c r="N106" s="110"/>
      <c r="O106" s="110"/>
      <c r="Q106" s="110"/>
    </row>
    <row r="107" spans="1:17" ht="15" customHeight="1" x14ac:dyDescent="0.2">
      <c r="A107" s="62">
        <v>102</v>
      </c>
      <c r="B107" s="48" t="s">
        <v>944</v>
      </c>
      <c r="C107" s="89">
        <v>2</v>
      </c>
      <c r="D107" s="89">
        <v>0.6</v>
      </c>
      <c r="E107" s="89">
        <v>0.7</v>
      </c>
      <c r="F107" s="68"/>
      <c r="G107" s="123"/>
      <c r="H107" s="123"/>
      <c r="I107" s="123"/>
      <c r="L107" s="110"/>
      <c r="M107" s="110"/>
      <c r="N107" s="110"/>
      <c r="O107" s="110"/>
      <c r="Q107" s="110"/>
    </row>
    <row r="108" spans="1:17" ht="15" customHeight="1" x14ac:dyDescent="0.2">
      <c r="A108" s="62">
        <v>103</v>
      </c>
      <c r="B108" s="48" t="s">
        <v>1018</v>
      </c>
      <c r="C108" s="89">
        <v>1.98</v>
      </c>
      <c r="D108" s="89">
        <v>1.46</v>
      </c>
      <c r="E108" s="89">
        <v>1.1599999999999999</v>
      </c>
      <c r="F108" s="68"/>
      <c r="G108" s="123"/>
      <c r="H108" s="123"/>
      <c r="I108" s="123"/>
      <c r="L108" s="110"/>
      <c r="M108" s="110"/>
      <c r="N108" s="110"/>
      <c r="O108" s="110"/>
      <c r="Q108" s="110"/>
    </row>
    <row r="109" spans="1:17" ht="15" customHeight="1" x14ac:dyDescent="0.2">
      <c r="A109" s="62">
        <v>104</v>
      </c>
      <c r="B109" s="48" t="s">
        <v>1182</v>
      </c>
      <c r="C109" s="89">
        <v>1.97</v>
      </c>
      <c r="D109" s="89">
        <v>2.4300000000000002</v>
      </c>
      <c r="E109" s="89">
        <v>0.68</v>
      </c>
      <c r="F109" s="68"/>
      <c r="G109" s="123"/>
      <c r="H109" s="123"/>
      <c r="I109" s="123"/>
      <c r="L109" s="110"/>
      <c r="M109" s="110"/>
      <c r="N109" s="110"/>
      <c r="O109" s="110"/>
      <c r="Q109" s="110"/>
    </row>
    <row r="110" spans="1:17" ht="15" customHeight="1" x14ac:dyDescent="0.2">
      <c r="A110" s="62">
        <v>105</v>
      </c>
      <c r="B110" s="48" t="s">
        <v>1068</v>
      </c>
      <c r="C110" s="89">
        <v>1.95</v>
      </c>
      <c r="D110" s="89">
        <v>1.49</v>
      </c>
      <c r="E110" s="89">
        <v>0.96</v>
      </c>
      <c r="F110" s="68"/>
      <c r="G110" s="123"/>
      <c r="H110" s="123"/>
      <c r="I110" s="123"/>
      <c r="L110" s="110"/>
      <c r="M110" s="110"/>
      <c r="N110" s="110"/>
      <c r="O110" s="110"/>
      <c r="Q110" s="110"/>
    </row>
    <row r="111" spans="1:17" ht="15" customHeight="1" x14ac:dyDescent="0.2">
      <c r="A111" s="62">
        <v>106</v>
      </c>
      <c r="B111" s="48" t="s">
        <v>1057</v>
      </c>
      <c r="C111" s="89">
        <v>1.93</v>
      </c>
      <c r="D111" s="89">
        <v>-1.9</v>
      </c>
      <c r="E111" s="89">
        <v>7.0000000000000007E-2</v>
      </c>
      <c r="F111" s="68"/>
      <c r="G111" s="123"/>
      <c r="H111" s="123"/>
      <c r="I111" s="123"/>
      <c r="L111" s="110"/>
      <c r="M111" s="110"/>
      <c r="N111" s="110"/>
      <c r="O111" s="110"/>
      <c r="Q111" s="110"/>
    </row>
    <row r="112" spans="1:17" ht="15" customHeight="1" x14ac:dyDescent="0.2">
      <c r="A112" s="62">
        <v>107</v>
      </c>
      <c r="B112" s="48" t="s">
        <v>848</v>
      </c>
      <c r="C112" s="89">
        <v>1.92</v>
      </c>
      <c r="D112" s="89">
        <v>1.92</v>
      </c>
      <c r="E112" s="89">
        <v>1.5</v>
      </c>
      <c r="F112" s="68"/>
      <c r="G112" s="123"/>
      <c r="H112" s="123"/>
      <c r="I112" s="123"/>
      <c r="L112" s="110"/>
      <c r="M112" s="110"/>
      <c r="N112" s="110"/>
      <c r="O112" s="110"/>
      <c r="Q112" s="110"/>
    </row>
    <row r="113" spans="1:17" ht="15" customHeight="1" x14ac:dyDescent="0.2">
      <c r="A113" s="62">
        <v>108</v>
      </c>
      <c r="B113" s="48" t="s">
        <v>1061</v>
      </c>
      <c r="C113" s="89">
        <v>1.92</v>
      </c>
      <c r="D113" s="89">
        <v>0.56000000000000005</v>
      </c>
      <c r="E113" s="89">
        <v>0.64</v>
      </c>
      <c r="F113" s="68"/>
      <c r="G113" s="123"/>
      <c r="H113" s="123"/>
      <c r="I113" s="123"/>
      <c r="L113" s="110"/>
      <c r="M113" s="110"/>
      <c r="N113" s="110"/>
      <c r="O113" s="110"/>
      <c r="Q113" s="110"/>
    </row>
    <row r="114" spans="1:17" ht="15" customHeight="1" x14ac:dyDescent="0.2">
      <c r="A114" s="62">
        <v>109</v>
      </c>
      <c r="B114" s="48" t="s">
        <v>982</v>
      </c>
      <c r="C114" s="89">
        <v>1.91</v>
      </c>
      <c r="D114" s="89">
        <v>1.43</v>
      </c>
      <c r="E114" s="89">
        <v>1.93</v>
      </c>
      <c r="F114" s="68"/>
      <c r="G114" s="123"/>
      <c r="H114" s="123"/>
      <c r="I114" s="123"/>
      <c r="L114" s="110"/>
      <c r="M114" s="110"/>
      <c r="N114" s="110"/>
      <c r="O114" s="110"/>
      <c r="Q114" s="110"/>
    </row>
    <row r="115" spans="1:17" ht="15" customHeight="1" x14ac:dyDescent="0.2">
      <c r="A115" s="62">
        <v>110</v>
      </c>
      <c r="B115" s="48" t="s">
        <v>976</v>
      </c>
      <c r="C115" s="89">
        <v>1.91</v>
      </c>
      <c r="D115" s="89">
        <v>1.62</v>
      </c>
      <c r="E115" s="89">
        <v>1.1100000000000001</v>
      </c>
      <c r="F115" s="68"/>
      <c r="G115" s="123"/>
      <c r="H115" s="123"/>
      <c r="I115" s="123"/>
      <c r="L115" s="110"/>
      <c r="M115" s="110"/>
      <c r="N115" s="110"/>
      <c r="O115" s="110"/>
      <c r="Q115" s="110"/>
    </row>
    <row r="116" spans="1:17" ht="15" customHeight="1" x14ac:dyDescent="0.2">
      <c r="A116" s="62">
        <v>111</v>
      </c>
      <c r="B116" s="48" t="s">
        <v>1058</v>
      </c>
      <c r="C116" s="89">
        <v>1.88</v>
      </c>
      <c r="D116" s="89">
        <v>0.76</v>
      </c>
      <c r="E116" s="89">
        <v>1.29</v>
      </c>
      <c r="F116" s="68"/>
      <c r="G116" s="123"/>
      <c r="H116" s="123"/>
      <c r="I116" s="123"/>
      <c r="L116" s="110"/>
      <c r="M116" s="110"/>
      <c r="N116" s="110"/>
      <c r="O116" s="110"/>
      <c r="Q116" s="110"/>
    </row>
    <row r="117" spans="1:17" ht="15" customHeight="1" x14ac:dyDescent="0.2">
      <c r="A117" s="62">
        <v>112</v>
      </c>
      <c r="B117" s="48" t="s">
        <v>1136</v>
      </c>
      <c r="C117" s="89">
        <v>1.86</v>
      </c>
      <c r="D117" s="89">
        <v>3.01</v>
      </c>
      <c r="E117" s="89">
        <v>1.52</v>
      </c>
      <c r="F117" s="68"/>
      <c r="G117" s="123"/>
      <c r="H117" s="123"/>
      <c r="I117" s="123"/>
      <c r="L117" s="110"/>
      <c r="M117" s="110"/>
      <c r="N117" s="110"/>
      <c r="O117" s="110"/>
      <c r="Q117" s="110"/>
    </row>
    <row r="118" spans="1:17" ht="15" customHeight="1" x14ac:dyDescent="0.2">
      <c r="A118" s="62">
        <v>113</v>
      </c>
      <c r="B118" s="48" t="s">
        <v>1201</v>
      </c>
      <c r="C118" s="89">
        <v>1.86</v>
      </c>
      <c r="D118" s="89">
        <v>0.51</v>
      </c>
      <c r="E118" s="89">
        <v>1.24</v>
      </c>
      <c r="F118" s="68"/>
      <c r="G118" s="123"/>
      <c r="H118" s="123"/>
      <c r="I118" s="123"/>
      <c r="L118" s="110"/>
      <c r="M118" s="110"/>
      <c r="N118" s="110"/>
      <c r="O118" s="110"/>
      <c r="Q118" s="110"/>
    </row>
    <row r="119" spans="1:17" ht="15" customHeight="1" x14ac:dyDescent="0.2">
      <c r="A119" s="62">
        <v>114</v>
      </c>
      <c r="B119" s="48" t="s">
        <v>815</v>
      </c>
      <c r="C119" s="89">
        <v>1.83</v>
      </c>
      <c r="D119" s="89">
        <v>1.96</v>
      </c>
      <c r="E119" s="89">
        <v>1.43</v>
      </c>
      <c r="F119" s="68"/>
      <c r="G119" s="123"/>
      <c r="H119" s="123"/>
      <c r="I119" s="123"/>
      <c r="L119" s="110"/>
      <c r="M119" s="110"/>
      <c r="N119" s="110"/>
      <c r="O119" s="110"/>
      <c r="Q119" s="110"/>
    </row>
    <row r="120" spans="1:17" ht="15" customHeight="1" x14ac:dyDescent="0.2">
      <c r="A120" s="62">
        <v>115</v>
      </c>
      <c r="B120" s="48" t="s">
        <v>1196</v>
      </c>
      <c r="C120" s="89">
        <v>1.83</v>
      </c>
      <c r="D120" s="89">
        <v>2.38</v>
      </c>
      <c r="E120" s="89">
        <v>0.77</v>
      </c>
      <c r="F120" s="68"/>
      <c r="G120" s="123"/>
      <c r="H120" s="123"/>
      <c r="I120" s="123"/>
      <c r="L120" s="110"/>
      <c r="M120" s="110"/>
      <c r="N120" s="110"/>
      <c r="O120" s="110"/>
      <c r="Q120" s="110"/>
    </row>
    <row r="121" spans="1:17" ht="15" customHeight="1" x14ac:dyDescent="0.2">
      <c r="A121" s="62">
        <v>116</v>
      </c>
      <c r="B121" s="48" t="s">
        <v>1159</v>
      </c>
      <c r="C121" s="89">
        <v>1.81</v>
      </c>
      <c r="D121" s="89">
        <v>2.41</v>
      </c>
      <c r="E121" s="89">
        <v>1.36</v>
      </c>
      <c r="F121" s="68"/>
      <c r="G121" s="123"/>
      <c r="H121" s="123"/>
      <c r="I121" s="123"/>
      <c r="L121" s="110"/>
      <c r="M121" s="110"/>
      <c r="N121" s="110"/>
      <c r="O121" s="110"/>
      <c r="Q121" s="110"/>
    </row>
    <row r="122" spans="1:17" ht="15" customHeight="1" x14ac:dyDescent="0.2">
      <c r="A122" s="62">
        <v>117</v>
      </c>
      <c r="B122" s="48" t="s">
        <v>816</v>
      </c>
      <c r="C122" s="89">
        <v>1.81</v>
      </c>
      <c r="D122" s="89">
        <v>1.43</v>
      </c>
      <c r="E122" s="89">
        <v>0.81</v>
      </c>
      <c r="F122" s="68"/>
      <c r="G122" s="123"/>
      <c r="H122" s="123"/>
      <c r="I122" s="123"/>
      <c r="L122" s="110"/>
      <c r="M122" s="110"/>
      <c r="N122" s="110"/>
      <c r="O122" s="110"/>
      <c r="Q122" s="110"/>
    </row>
    <row r="123" spans="1:17" ht="15" customHeight="1" x14ac:dyDescent="0.2">
      <c r="A123" s="62">
        <v>118</v>
      </c>
      <c r="B123" s="48" t="s">
        <v>778</v>
      </c>
      <c r="C123" s="89">
        <v>1.78</v>
      </c>
      <c r="D123" s="89">
        <v>7.0000000000000007E-2</v>
      </c>
      <c r="E123" s="89">
        <v>0.53</v>
      </c>
      <c r="F123" s="68"/>
      <c r="G123" s="123"/>
      <c r="H123" s="123"/>
      <c r="I123" s="123"/>
      <c r="L123" s="110"/>
      <c r="M123" s="110"/>
      <c r="N123" s="110"/>
      <c r="O123" s="110"/>
      <c r="Q123" s="110"/>
    </row>
    <row r="124" spans="1:17" ht="15" customHeight="1" x14ac:dyDescent="0.2">
      <c r="A124" s="62">
        <v>119</v>
      </c>
      <c r="B124" s="48" t="s">
        <v>1202</v>
      </c>
      <c r="C124" s="89">
        <v>1.77</v>
      </c>
      <c r="D124" s="89">
        <v>0.67</v>
      </c>
      <c r="E124" s="89">
        <v>0.24</v>
      </c>
      <c r="F124" s="68"/>
      <c r="G124" s="123"/>
      <c r="H124" s="123"/>
      <c r="I124" s="123"/>
      <c r="L124" s="110"/>
      <c r="M124" s="110"/>
      <c r="N124" s="110"/>
      <c r="O124" s="110"/>
      <c r="Q124" s="110"/>
    </row>
    <row r="125" spans="1:17" ht="15" customHeight="1" x14ac:dyDescent="0.2">
      <c r="A125" s="62">
        <v>120</v>
      </c>
      <c r="B125" s="48" t="s">
        <v>895</v>
      </c>
      <c r="C125" s="89">
        <v>1.77</v>
      </c>
      <c r="D125" s="89">
        <v>0.54</v>
      </c>
      <c r="E125" s="89">
        <v>0.6</v>
      </c>
      <c r="F125" s="68"/>
      <c r="G125" s="123"/>
      <c r="H125" s="123"/>
      <c r="I125" s="123"/>
      <c r="L125" s="110"/>
      <c r="M125" s="110"/>
      <c r="N125" s="110"/>
      <c r="O125" s="110"/>
      <c r="Q125" s="110"/>
    </row>
    <row r="126" spans="1:17" ht="15" customHeight="1" x14ac:dyDescent="0.2">
      <c r="A126" s="61">
        <v>121</v>
      </c>
      <c r="B126" s="48" t="s">
        <v>1029</v>
      </c>
      <c r="C126" s="89">
        <v>1.77</v>
      </c>
      <c r="D126" s="89">
        <v>1.1000000000000001</v>
      </c>
      <c r="E126" s="89">
        <v>0.64</v>
      </c>
      <c r="F126" s="68"/>
      <c r="G126" s="123"/>
      <c r="H126" s="123"/>
      <c r="I126" s="123"/>
      <c r="L126" s="110"/>
      <c r="M126" s="110"/>
      <c r="N126" s="110"/>
      <c r="O126" s="110"/>
      <c r="Q126" s="110"/>
    </row>
    <row r="127" spans="1:17" ht="15" customHeight="1" x14ac:dyDescent="0.2">
      <c r="A127" s="62">
        <v>122</v>
      </c>
      <c r="B127" s="48" t="s">
        <v>1001</v>
      </c>
      <c r="C127" s="89">
        <v>1.76</v>
      </c>
      <c r="D127" s="89">
        <v>1.66</v>
      </c>
      <c r="E127" s="89">
        <v>0.6</v>
      </c>
      <c r="F127" s="68"/>
      <c r="G127" s="123"/>
      <c r="H127" s="123"/>
      <c r="I127" s="123"/>
      <c r="L127" s="110"/>
      <c r="M127" s="110"/>
      <c r="N127" s="110"/>
      <c r="O127" s="110"/>
      <c r="Q127" s="110"/>
    </row>
    <row r="128" spans="1:17" ht="15" customHeight="1" x14ac:dyDescent="0.2">
      <c r="A128" s="62">
        <v>123</v>
      </c>
      <c r="B128" s="48" t="s">
        <v>957</v>
      </c>
      <c r="C128" s="89">
        <v>1.76</v>
      </c>
      <c r="D128" s="89">
        <v>1.68</v>
      </c>
      <c r="E128" s="89">
        <v>0.93</v>
      </c>
      <c r="F128" s="68"/>
      <c r="G128" s="123"/>
      <c r="H128" s="123"/>
      <c r="I128" s="123"/>
      <c r="L128" s="110"/>
      <c r="M128" s="110"/>
      <c r="N128" s="110"/>
      <c r="O128" s="110"/>
      <c r="Q128" s="110"/>
    </row>
    <row r="129" spans="1:17" ht="15" customHeight="1" x14ac:dyDescent="0.2">
      <c r="A129" s="62">
        <v>124</v>
      </c>
      <c r="B129" s="48" t="s">
        <v>779</v>
      </c>
      <c r="C129" s="89">
        <v>1.75</v>
      </c>
      <c r="D129" s="89">
        <v>1.79</v>
      </c>
      <c r="E129" s="89">
        <v>1.19</v>
      </c>
      <c r="F129" s="68"/>
      <c r="G129" s="123"/>
      <c r="H129" s="123"/>
      <c r="I129" s="123"/>
      <c r="L129" s="110"/>
      <c r="M129" s="110"/>
      <c r="N129" s="110"/>
      <c r="O129" s="110"/>
      <c r="Q129" s="110"/>
    </row>
    <row r="130" spans="1:17" ht="15" customHeight="1" x14ac:dyDescent="0.2">
      <c r="A130" s="62">
        <v>125</v>
      </c>
      <c r="B130" s="48" t="s">
        <v>1156</v>
      </c>
      <c r="C130" s="89">
        <v>1.72</v>
      </c>
      <c r="D130" s="89">
        <v>1.49</v>
      </c>
      <c r="E130" s="89">
        <v>0.74</v>
      </c>
      <c r="F130" s="68"/>
      <c r="G130" s="123"/>
      <c r="H130" s="123"/>
      <c r="I130" s="123"/>
      <c r="L130" s="110"/>
      <c r="M130" s="110"/>
      <c r="N130" s="110"/>
      <c r="O130" s="110"/>
      <c r="Q130" s="110"/>
    </row>
    <row r="131" spans="1:17" ht="15" customHeight="1" x14ac:dyDescent="0.2">
      <c r="A131" s="62">
        <v>126</v>
      </c>
      <c r="B131" s="48" t="s">
        <v>1178</v>
      </c>
      <c r="C131" s="89">
        <v>1.71</v>
      </c>
      <c r="D131" s="89">
        <v>2.04</v>
      </c>
      <c r="E131" s="89">
        <v>0.52</v>
      </c>
      <c r="F131" s="68"/>
      <c r="G131" s="123"/>
      <c r="H131" s="123"/>
      <c r="I131" s="123"/>
      <c r="L131" s="110"/>
      <c r="M131" s="110"/>
      <c r="N131" s="110"/>
      <c r="O131" s="110"/>
      <c r="Q131" s="110"/>
    </row>
    <row r="132" spans="1:17" ht="15" customHeight="1" x14ac:dyDescent="0.2">
      <c r="A132" s="62">
        <v>127</v>
      </c>
      <c r="B132" s="48" t="s">
        <v>783</v>
      </c>
      <c r="C132" s="89">
        <v>1.71</v>
      </c>
      <c r="D132" s="89">
        <v>1.74</v>
      </c>
      <c r="E132" s="89">
        <v>0.42</v>
      </c>
      <c r="F132" s="68"/>
      <c r="G132" s="123"/>
      <c r="H132" s="123"/>
      <c r="I132" s="123"/>
      <c r="L132" s="110"/>
      <c r="M132" s="110"/>
      <c r="N132" s="110"/>
      <c r="O132" s="110"/>
      <c r="Q132" s="110"/>
    </row>
    <row r="133" spans="1:17" ht="15" customHeight="1" x14ac:dyDescent="0.2">
      <c r="A133" s="62">
        <v>128</v>
      </c>
      <c r="B133" s="48" t="s">
        <v>1157</v>
      </c>
      <c r="C133" s="89">
        <v>1.71</v>
      </c>
      <c r="D133" s="89">
        <v>1.93</v>
      </c>
      <c r="E133" s="89">
        <v>2.06</v>
      </c>
      <c r="F133" s="68"/>
      <c r="G133" s="123"/>
      <c r="H133" s="123"/>
      <c r="I133" s="123"/>
      <c r="L133" s="110"/>
      <c r="M133" s="110"/>
      <c r="N133" s="110"/>
      <c r="O133" s="110"/>
      <c r="Q133" s="110"/>
    </row>
    <row r="134" spans="1:17" ht="15" customHeight="1" x14ac:dyDescent="0.2">
      <c r="A134" s="62">
        <v>129</v>
      </c>
      <c r="B134" s="48" t="s">
        <v>1088</v>
      </c>
      <c r="C134" s="89">
        <v>1.63</v>
      </c>
      <c r="D134" s="89">
        <v>0.24</v>
      </c>
      <c r="E134" s="89">
        <v>0.41</v>
      </c>
      <c r="F134" s="68"/>
      <c r="G134" s="123"/>
      <c r="H134" s="123"/>
      <c r="I134" s="123"/>
      <c r="L134" s="110"/>
      <c r="M134" s="110"/>
      <c r="N134" s="110"/>
      <c r="O134" s="110"/>
      <c r="Q134" s="110"/>
    </row>
    <row r="135" spans="1:17" ht="15" customHeight="1" x14ac:dyDescent="0.2">
      <c r="A135" s="62">
        <v>130</v>
      </c>
      <c r="B135" s="48" t="s">
        <v>1101</v>
      </c>
      <c r="C135" s="89">
        <v>1.63</v>
      </c>
      <c r="D135" s="89">
        <v>0.8</v>
      </c>
      <c r="E135" s="89">
        <v>0.05</v>
      </c>
      <c r="F135" s="68"/>
      <c r="G135" s="123"/>
      <c r="H135" s="123"/>
      <c r="I135" s="123"/>
      <c r="L135" s="110"/>
      <c r="M135" s="110"/>
      <c r="N135" s="110"/>
      <c r="O135" s="110"/>
      <c r="Q135" s="110"/>
    </row>
    <row r="136" spans="1:17" ht="15" customHeight="1" x14ac:dyDescent="0.2">
      <c r="A136" s="62">
        <v>131</v>
      </c>
      <c r="B136" s="48" t="s">
        <v>1164</v>
      </c>
      <c r="C136" s="89">
        <v>1.63</v>
      </c>
      <c r="D136" s="89">
        <v>0.91</v>
      </c>
      <c r="E136" s="89">
        <v>0.56000000000000005</v>
      </c>
      <c r="F136" s="68"/>
      <c r="G136" s="123"/>
      <c r="H136" s="123"/>
      <c r="I136" s="123"/>
      <c r="L136" s="110"/>
      <c r="M136" s="110"/>
      <c r="N136" s="110"/>
      <c r="O136" s="110"/>
      <c r="Q136" s="110"/>
    </row>
    <row r="137" spans="1:17" ht="15" customHeight="1" x14ac:dyDescent="0.2">
      <c r="A137" s="62">
        <v>132</v>
      </c>
      <c r="B137" s="48" t="s">
        <v>1197</v>
      </c>
      <c r="C137" s="89">
        <v>1.63</v>
      </c>
      <c r="D137" s="89">
        <v>1.63</v>
      </c>
      <c r="E137" s="89">
        <v>1.41</v>
      </c>
      <c r="F137" s="68"/>
      <c r="G137" s="123"/>
      <c r="H137" s="123"/>
      <c r="I137" s="123"/>
      <c r="L137" s="110"/>
      <c r="M137" s="110"/>
      <c r="N137" s="110"/>
      <c r="O137" s="110"/>
      <c r="Q137" s="110"/>
    </row>
    <row r="138" spans="1:17" ht="15" customHeight="1" x14ac:dyDescent="0.2">
      <c r="A138" s="62">
        <v>133</v>
      </c>
      <c r="B138" s="48" t="s">
        <v>999</v>
      </c>
      <c r="C138" s="89">
        <v>1.62</v>
      </c>
      <c r="D138" s="89">
        <v>0.94</v>
      </c>
      <c r="E138" s="89">
        <v>0.55000000000000004</v>
      </c>
      <c r="F138" s="68"/>
      <c r="G138" s="123"/>
      <c r="H138" s="123"/>
      <c r="I138" s="123"/>
      <c r="L138" s="110"/>
      <c r="M138" s="110"/>
      <c r="N138" s="110"/>
      <c r="O138" s="110"/>
      <c r="Q138" s="110"/>
    </row>
    <row r="139" spans="1:17" ht="15" customHeight="1" x14ac:dyDescent="0.2">
      <c r="A139" s="62">
        <v>134</v>
      </c>
      <c r="B139" s="48" t="s">
        <v>970</v>
      </c>
      <c r="C139" s="89">
        <v>1.62</v>
      </c>
      <c r="D139" s="89">
        <v>2.11</v>
      </c>
      <c r="E139" s="89">
        <v>0.47</v>
      </c>
      <c r="F139" s="68"/>
      <c r="G139" s="123"/>
      <c r="H139" s="123"/>
      <c r="I139" s="123"/>
      <c r="L139" s="110"/>
      <c r="M139" s="110"/>
      <c r="N139" s="110"/>
      <c r="O139" s="110"/>
      <c r="Q139" s="110"/>
    </row>
    <row r="140" spans="1:17" ht="15" customHeight="1" x14ac:dyDescent="0.2">
      <c r="A140" s="62">
        <v>135</v>
      </c>
      <c r="B140" s="48" t="s">
        <v>1215</v>
      </c>
      <c r="C140" s="89">
        <v>1.6</v>
      </c>
      <c r="D140" s="89">
        <v>1.96</v>
      </c>
      <c r="E140" s="89">
        <v>1.54</v>
      </c>
      <c r="F140" s="68"/>
      <c r="G140" s="123"/>
      <c r="H140" s="123"/>
      <c r="I140" s="123"/>
      <c r="L140" s="110"/>
      <c r="M140" s="110"/>
      <c r="N140" s="110"/>
      <c r="O140" s="110"/>
      <c r="Q140" s="110"/>
    </row>
    <row r="141" spans="1:17" ht="15" customHeight="1" x14ac:dyDescent="0.2">
      <c r="A141" s="62">
        <v>136</v>
      </c>
      <c r="B141" s="48" t="s">
        <v>978</v>
      </c>
      <c r="C141" s="89">
        <v>1.6</v>
      </c>
      <c r="D141" s="89">
        <v>2.37</v>
      </c>
      <c r="E141" s="89">
        <v>1.51</v>
      </c>
      <c r="F141" s="68"/>
      <c r="G141" s="123"/>
      <c r="H141" s="123"/>
      <c r="I141" s="123"/>
      <c r="L141" s="110"/>
      <c r="M141" s="110"/>
      <c r="N141" s="110"/>
      <c r="O141" s="110"/>
      <c r="Q141" s="110"/>
    </row>
    <row r="142" spans="1:17" ht="15" customHeight="1" x14ac:dyDescent="0.2">
      <c r="A142" s="62">
        <v>137</v>
      </c>
      <c r="B142" s="48" t="s">
        <v>845</v>
      </c>
      <c r="C142" s="89">
        <v>1.59</v>
      </c>
      <c r="D142" s="89">
        <v>0.99</v>
      </c>
      <c r="E142" s="89">
        <v>0.81</v>
      </c>
      <c r="F142" s="68"/>
      <c r="G142" s="123"/>
      <c r="H142" s="123"/>
      <c r="I142" s="123"/>
      <c r="L142" s="110"/>
      <c r="M142" s="110"/>
      <c r="N142" s="110"/>
      <c r="O142" s="110"/>
      <c r="Q142" s="110"/>
    </row>
    <row r="143" spans="1:17" ht="15" customHeight="1" x14ac:dyDescent="0.2">
      <c r="A143" s="62">
        <v>138</v>
      </c>
      <c r="B143" s="48" t="s">
        <v>1086</v>
      </c>
      <c r="C143" s="89">
        <v>1.59</v>
      </c>
      <c r="D143" s="89">
        <v>2.42</v>
      </c>
      <c r="E143" s="89">
        <v>1.54</v>
      </c>
      <c r="F143" s="68"/>
      <c r="G143" s="123"/>
      <c r="H143" s="123"/>
      <c r="I143" s="123"/>
      <c r="L143" s="110"/>
      <c r="M143" s="110"/>
      <c r="N143" s="110"/>
      <c r="O143" s="110"/>
      <c r="Q143" s="110"/>
    </row>
    <row r="144" spans="1:17" ht="15" customHeight="1" x14ac:dyDescent="0.2">
      <c r="A144" s="62">
        <v>139</v>
      </c>
      <c r="B144" s="48" t="s">
        <v>1173</v>
      </c>
      <c r="C144" s="89">
        <v>1.57</v>
      </c>
      <c r="D144" s="89">
        <v>2.35</v>
      </c>
      <c r="E144" s="89">
        <v>1.1599999999999999</v>
      </c>
      <c r="F144" s="68"/>
      <c r="G144" s="123"/>
      <c r="H144" s="123"/>
      <c r="I144" s="123"/>
      <c r="L144" s="110"/>
      <c r="M144" s="110"/>
      <c r="N144" s="110"/>
      <c r="O144" s="110"/>
      <c r="Q144" s="110"/>
    </row>
    <row r="145" spans="1:17" ht="15" customHeight="1" x14ac:dyDescent="0.2">
      <c r="A145" s="62">
        <v>140</v>
      </c>
      <c r="B145" s="48" t="s">
        <v>1206</v>
      </c>
      <c r="C145" s="89">
        <v>1.55</v>
      </c>
      <c r="D145" s="89">
        <v>2.36</v>
      </c>
      <c r="E145" s="89">
        <v>0.37</v>
      </c>
      <c r="F145" s="68"/>
      <c r="G145" s="123"/>
      <c r="H145" s="123"/>
      <c r="I145" s="123"/>
      <c r="L145" s="110"/>
      <c r="M145" s="110"/>
      <c r="N145" s="110"/>
      <c r="O145" s="110"/>
      <c r="Q145" s="110"/>
    </row>
    <row r="146" spans="1:17" ht="15" customHeight="1" x14ac:dyDescent="0.2">
      <c r="A146" s="61">
        <v>141</v>
      </c>
      <c r="B146" s="48" t="s">
        <v>770</v>
      </c>
      <c r="C146" s="89">
        <v>1.54</v>
      </c>
      <c r="D146" s="89">
        <v>0.64</v>
      </c>
      <c r="E146" s="89">
        <v>0.91</v>
      </c>
      <c r="F146" s="68"/>
      <c r="G146" s="123"/>
      <c r="H146" s="123"/>
      <c r="I146" s="123"/>
      <c r="L146" s="110"/>
      <c r="M146" s="110"/>
      <c r="N146" s="110"/>
      <c r="O146" s="110"/>
      <c r="Q146" s="110"/>
    </row>
    <row r="147" spans="1:17" ht="15" customHeight="1" x14ac:dyDescent="0.2">
      <c r="A147" s="62">
        <v>142</v>
      </c>
      <c r="B147" s="48" t="s">
        <v>1046</v>
      </c>
      <c r="C147" s="89">
        <v>1.54</v>
      </c>
      <c r="D147" s="89">
        <v>1.4</v>
      </c>
      <c r="E147" s="89">
        <v>0.96</v>
      </c>
      <c r="F147" s="68"/>
      <c r="G147" s="123"/>
      <c r="H147" s="123"/>
      <c r="I147" s="123"/>
      <c r="L147" s="110"/>
      <c r="M147" s="110"/>
      <c r="N147" s="110"/>
      <c r="O147" s="110"/>
      <c r="Q147" s="110"/>
    </row>
    <row r="148" spans="1:17" ht="15" customHeight="1" x14ac:dyDescent="0.2">
      <c r="A148" s="62">
        <v>143</v>
      </c>
      <c r="B148" s="48" t="s">
        <v>786</v>
      </c>
      <c r="C148" s="89">
        <v>1.53</v>
      </c>
      <c r="D148" s="89">
        <v>0.6</v>
      </c>
      <c r="E148" s="89">
        <v>0.26</v>
      </c>
      <c r="F148" s="68"/>
      <c r="G148" s="123"/>
      <c r="H148" s="123"/>
      <c r="I148" s="123"/>
      <c r="L148" s="110"/>
      <c r="M148" s="110"/>
      <c r="N148" s="110"/>
      <c r="O148" s="110"/>
      <c r="Q148" s="110"/>
    </row>
    <row r="149" spans="1:17" ht="15" customHeight="1" x14ac:dyDescent="0.2">
      <c r="A149" s="62">
        <v>144</v>
      </c>
      <c r="B149" s="48" t="s">
        <v>1015</v>
      </c>
      <c r="C149" s="89">
        <v>1.52</v>
      </c>
      <c r="D149" s="89">
        <v>1.36</v>
      </c>
      <c r="E149" s="89">
        <v>0.93</v>
      </c>
      <c r="F149" s="68"/>
      <c r="G149" s="123"/>
      <c r="H149" s="123"/>
      <c r="I149" s="123"/>
      <c r="L149" s="110"/>
      <c r="M149" s="110"/>
      <c r="N149" s="110"/>
      <c r="O149" s="110"/>
      <c r="Q149" s="110"/>
    </row>
    <row r="150" spans="1:17" ht="15" customHeight="1" x14ac:dyDescent="0.2">
      <c r="A150" s="62">
        <v>145</v>
      </c>
      <c r="B150" s="48" t="s">
        <v>1027</v>
      </c>
      <c r="C150" s="89">
        <v>1.52</v>
      </c>
      <c r="D150" s="89">
        <v>1.6</v>
      </c>
      <c r="E150" s="89">
        <v>1.68</v>
      </c>
      <c r="F150" s="68"/>
      <c r="G150" s="123"/>
      <c r="H150" s="123"/>
      <c r="I150" s="123"/>
      <c r="L150" s="110"/>
      <c r="M150" s="110"/>
      <c r="N150" s="110"/>
      <c r="O150" s="110"/>
      <c r="Q150" s="110"/>
    </row>
    <row r="151" spans="1:17" ht="15" customHeight="1" x14ac:dyDescent="0.2">
      <c r="A151" s="62">
        <v>146</v>
      </c>
      <c r="B151" s="48" t="s">
        <v>913</v>
      </c>
      <c r="C151" s="89">
        <v>1.52</v>
      </c>
      <c r="D151" s="89">
        <v>3</v>
      </c>
      <c r="E151" s="89">
        <v>1.42</v>
      </c>
      <c r="F151" s="68"/>
      <c r="G151" s="123"/>
      <c r="H151" s="123"/>
      <c r="I151" s="123"/>
      <c r="L151" s="110"/>
      <c r="M151" s="110"/>
      <c r="N151" s="110"/>
      <c r="O151" s="110"/>
      <c r="Q151" s="110"/>
    </row>
    <row r="152" spans="1:17" ht="15" customHeight="1" x14ac:dyDescent="0.2">
      <c r="A152" s="62">
        <v>147</v>
      </c>
      <c r="B152" s="48" t="s">
        <v>1081</v>
      </c>
      <c r="C152" s="89">
        <v>1.5</v>
      </c>
      <c r="D152" s="89">
        <v>-1.1000000000000001</v>
      </c>
      <c r="E152" s="89">
        <v>0.3</v>
      </c>
      <c r="F152" s="68"/>
      <c r="G152" s="123"/>
      <c r="H152" s="123"/>
      <c r="I152" s="123"/>
      <c r="L152" s="110"/>
      <c r="M152" s="110"/>
      <c r="N152" s="110"/>
      <c r="O152" s="110"/>
      <c r="Q152" s="110"/>
    </row>
    <row r="153" spans="1:17" ht="15" customHeight="1" x14ac:dyDescent="0.2">
      <c r="A153" s="62">
        <v>148</v>
      </c>
      <c r="B153" s="48" t="s">
        <v>1091</v>
      </c>
      <c r="C153" s="89">
        <v>1.5</v>
      </c>
      <c r="D153" s="89">
        <v>2.0699999999999998</v>
      </c>
      <c r="E153" s="89">
        <v>1.1499999999999999</v>
      </c>
      <c r="F153" s="68"/>
      <c r="G153" s="123"/>
      <c r="H153" s="123"/>
      <c r="I153" s="123"/>
      <c r="L153" s="110"/>
      <c r="M153" s="110"/>
      <c r="N153" s="110"/>
      <c r="O153" s="110"/>
      <c r="Q153" s="110"/>
    </row>
    <row r="154" spans="1:17" ht="15" customHeight="1" x14ac:dyDescent="0.2">
      <c r="A154" s="62">
        <v>149</v>
      </c>
      <c r="B154" s="48" t="s">
        <v>986</v>
      </c>
      <c r="C154" s="89">
        <v>1.5</v>
      </c>
      <c r="D154" s="89">
        <v>1.38</v>
      </c>
      <c r="E154" s="89">
        <v>0.96</v>
      </c>
      <c r="F154" s="68"/>
      <c r="G154" s="123"/>
      <c r="H154" s="123"/>
      <c r="I154" s="123"/>
      <c r="L154" s="110"/>
      <c r="M154" s="110"/>
      <c r="N154" s="110"/>
      <c r="O154" s="110"/>
      <c r="Q154" s="110"/>
    </row>
    <row r="155" spans="1:17" ht="15" customHeight="1" x14ac:dyDescent="0.2">
      <c r="A155" s="62">
        <v>150</v>
      </c>
      <c r="B155" s="48" t="s">
        <v>942</v>
      </c>
      <c r="C155" s="89">
        <v>1.49</v>
      </c>
      <c r="D155" s="89">
        <v>0.72</v>
      </c>
      <c r="E155" s="89">
        <v>1.1200000000000001</v>
      </c>
      <c r="F155" s="68"/>
      <c r="G155" s="123"/>
      <c r="H155" s="123"/>
      <c r="I155" s="123"/>
      <c r="L155" s="110"/>
      <c r="M155" s="110"/>
      <c r="N155" s="110"/>
      <c r="O155" s="110"/>
      <c r="Q155" s="110"/>
    </row>
    <row r="156" spans="1:17" ht="15" customHeight="1" x14ac:dyDescent="0.2">
      <c r="A156" s="62">
        <v>151</v>
      </c>
      <c r="B156" s="48" t="s">
        <v>1074</v>
      </c>
      <c r="C156" s="89">
        <v>1.46</v>
      </c>
      <c r="D156" s="89">
        <v>-0.23</v>
      </c>
      <c r="E156" s="89">
        <v>0.77</v>
      </c>
      <c r="F156" s="68"/>
      <c r="G156" s="123"/>
      <c r="H156" s="123"/>
      <c r="I156" s="123"/>
      <c r="L156" s="110"/>
      <c r="M156" s="110"/>
      <c r="N156" s="110"/>
      <c r="O156" s="110"/>
      <c r="Q156" s="110"/>
    </row>
    <row r="157" spans="1:17" ht="15" customHeight="1" x14ac:dyDescent="0.2">
      <c r="A157" s="62">
        <v>152</v>
      </c>
      <c r="B157" s="48" t="s">
        <v>1132</v>
      </c>
      <c r="C157" s="89">
        <v>1.45</v>
      </c>
      <c r="D157" s="89">
        <v>0.49</v>
      </c>
      <c r="E157" s="89">
        <v>0.38</v>
      </c>
      <c r="F157" s="68"/>
      <c r="G157" s="123"/>
      <c r="H157" s="123"/>
      <c r="I157" s="123"/>
      <c r="L157" s="110"/>
      <c r="M157" s="110"/>
      <c r="N157" s="110"/>
      <c r="O157" s="110"/>
      <c r="Q157" s="110"/>
    </row>
    <row r="158" spans="1:17" ht="15" customHeight="1" x14ac:dyDescent="0.2">
      <c r="A158" s="62">
        <v>153</v>
      </c>
      <c r="B158" s="48" t="s">
        <v>966</v>
      </c>
      <c r="C158" s="89">
        <v>1.44</v>
      </c>
      <c r="D158" s="89">
        <v>0.97</v>
      </c>
      <c r="E158" s="89">
        <v>1.23</v>
      </c>
      <c r="F158" s="68"/>
      <c r="G158" s="123"/>
      <c r="H158" s="123"/>
      <c r="I158" s="123"/>
      <c r="L158" s="110"/>
      <c r="M158" s="110"/>
      <c r="N158" s="110"/>
      <c r="O158" s="110"/>
      <c r="Q158" s="110"/>
    </row>
    <row r="159" spans="1:17" ht="15" customHeight="1" x14ac:dyDescent="0.2">
      <c r="A159" s="62">
        <v>154</v>
      </c>
      <c r="B159" s="48" t="s">
        <v>818</v>
      </c>
      <c r="C159" s="89">
        <v>1.41</v>
      </c>
      <c r="D159" s="89">
        <v>1.79</v>
      </c>
      <c r="E159" s="89">
        <v>0.83</v>
      </c>
      <c r="F159" s="68"/>
      <c r="G159" s="123"/>
      <c r="H159" s="123"/>
      <c r="I159" s="123"/>
      <c r="L159" s="110"/>
      <c r="M159" s="110"/>
      <c r="N159" s="110"/>
      <c r="O159" s="110"/>
      <c r="Q159" s="110"/>
    </row>
    <row r="160" spans="1:17" ht="15" customHeight="1" x14ac:dyDescent="0.2">
      <c r="A160" s="62">
        <v>155</v>
      </c>
      <c r="B160" s="48" t="s">
        <v>1150</v>
      </c>
      <c r="C160" s="89">
        <v>1.4</v>
      </c>
      <c r="D160" s="89">
        <v>1.74</v>
      </c>
      <c r="E160" s="89">
        <v>0.38</v>
      </c>
      <c r="F160" s="68"/>
      <c r="G160" s="123"/>
      <c r="H160" s="123"/>
      <c r="I160" s="123"/>
      <c r="L160" s="110"/>
      <c r="M160" s="110"/>
      <c r="N160" s="110"/>
      <c r="O160" s="110"/>
      <c r="Q160" s="110"/>
    </row>
    <row r="161" spans="1:17" ht="15" customHeight="1" x14ac:dyDescent="0.2">
      <c r="A161" s="62">
        <v>156</v>
      </c>
      <c r="B161" s="48" t="s">
        <v>955</v>
      </c>
      <c r="C161" s="89">
        <v>1.39</v>
      </c>
      <c r="D161" s="89">
        <v>1.25</v>
      </c>
      <c r="E161" s="89">
        <v>0.89</v>
      </c>
      <c r="F161" s="68"/>
      <c r="G161" s="123"/>
      <c r="H161" s="123"/>
      <c r="I161" s="123"/>
      <c r="L161" s="110"/>
      <c r="M161" s="110"/>
      <c r="N161" s="110"/>
      <c r="O161" s="110"/>
      <c r="Q161" s="110"/>
    </row>
    <row r="162" spans="1:17" ht="15" customHeight="1" x14ac:dyDescent="0.2">
      <c r="A162" s="62">
        <v>157</v>
      </c>
      <c r="B162" s="48" t="s">
        <v>1195</v>
      </c>
      <c r="C162" s="89">
        <v>1.39</v>
      </c>
      <c r="D162" s="89">
        <v>0.5</v>
      </c>
      <c r="E162" s="89">
        <v>0.88</v>
      </c>
      <c r="F162" s="68"/>
      <c r="G162" s="123"/>
      <c r="H162" s="123"/>
      <c r="I162" s="123"/>
      <c r="L162" s="110"/>
      <c r="M162" s="110"/>
      <c r="N162" s="110"/>
      <c r="O162" s="110"/>
      <c r="Q162" s="110"/>
    </row>
    <row r="163" spans="1:17" ht="15" customHeight="1" x14ac:dyDescent="0.2">
      <c r="A163" s="62">
        <v>158</v>
      </c>
      <c r="B163" s="48" t="s">
        <v>1017</v>
      </c>
      <c r="C163" s="89">
        <v>1.38</v>
      </c>
      <c r="D163" s="89">
        <v>0.44</v>
      </c>
      <c r="E163" s="89">
        <v>1.04</v>
      </c>
      <c r="F163" s="68"/>
      <c r="G163" s="123"/>
      <c r="H163" s="123"/>
      <c r="I163" s="123"/>
      <c r="L163" s="110"/>
      <c r="M163" s="110"/>
      <c r="N163" s="110"/>
      <c r="O163" s="110"/>
      <c r="Q163" s="110"/>
    </row>
    <row r="164" spans="1:17" ht="15" customHeight="1" x14ac:dyDescent="0.2">
      <c r="A164" s="62">
        <v>159</v>
      </c>
      <c r="B164" s="48" t="s">
        <v>1053</v>
      </c>
      <c r="C164" s="89">
        <v>1.37</v>
      </c>
      <c r="D164" s="89">
        <v>1.89</v>
      </c>
      <c r="E164" s="89">
        <v>0.24</v>
      </c>
      <c r="F164" s="68"/>
      <c r="G164" s="123"/>
      <c r="H164" s="123"/>
      <c r="I164" s="123"/>
      <c r="L164" s="110"/>
      <c r="M164" s="110"/>
      <c r="N164" s="110"/>
      <c r="O164" s="110"/>
      <c r="Q164" s="110"/>
    </row>
    <row r="165" spans="1:17" ht="15" customHeight="1" x14ac:dyDescent="0.2">
      <c r="A165" s="62">
        <v>160</v>
      </c>
      <c r="B165" s="48" t="s">
        <v>1122</v>
      </c>
      <c r="C165" s="89">
        <v>1.37</v>
      </c>
      <c r="D165" s="89">
        <v>-1.89</v>
      </c>
      <c r="E165" s="89">
        <v>1.45</v>
      </c>
      <c r="F165" s="68"/>
      <c r="G165" s="123"/>
      <c r="H165" s="123"/>
      <c r="I165" s="123"/>
      <c r="L165" s="110"/>
      <c r="M165" s="110"/>
      <c r="N165" s="110"/>
      <c r="O165" s="110"/>
      <c r="Q165" s="110"/>
    </row>
    <row r="166" spans="1:17" ht="15" customHeight="1" x14ac:dyDescent="0.2">
      <c r="A166" s="61">
        <v>161</v>
      </c>
      <c r="B166" s="48" t="s">
        <v>789</v>
      </c>
      <c r="C166" s="89">
        <v>1.36</v>
      </c>
      <c r="D166" s="89">
        <v>0.98</v>
      </c>
      <c r="E166" s="89">
        <v>0.03</v>
      </c>
      <c r="F166" s="68"/>
      <c r="G166" s="123"/>
      <c r="H166" s="123"/>
      <c r="I166" s="123"/>
      <c r="L166" s="110"/>
      <c r="M166" s="110"/>
      <c r="N166" s="110"/>
      <c r="O166" s="110"/>
      <c r="Q166" s="110"/>
    </row>
    <row r="167" spans="1:17" ht="15" customHeight="1" x14ac:dyDescent="0.2">
      <c r="A167" s="62">
        <v>162</v>
      </c>
      <c r="B167" s="48" t="s">
        <v>809</v>
      </c>
      <c r="C167" s="89">
        <v>1.35</v>
      </c>
      <c r="D167" s="89">
        <v>0.56000000000000005</v>
      </c>
      <c r="E167" s="89">
        <v>0.71</v>
      </c>
      <c r="F167" s="68"/>
      <c r="G167" s="123"/>
      <c r="H167" s="123"/>
      <c r="I167" s="123"/>
      <c r="L167" s="110"/>
      <c r="M167" s="110"/>
      <c r="N167" s="110"/>
      <c r="O167" s="110"/>
      <c r="Q167" s="110"/>
    </row>
    <row r="168" spans="1:17" ht="15" customHeight="1" x14ac:dyDescent="0.2">
      <c r="A168" s="62">
        <v>163</v>
      </c>
      <c r="B168" s="48" t="s">
        <v>906</v>
      </c>
      <c r="C168" s="89">
        <v>1.35</v>
      </c>
      <c r="D168" s="89">
        <v>0.38</v>
      </c>
      <c r="E168" s="89">
        <v>0.87</v>
      </c>
      <c r="F168" s="68"/>
      <c r="G168" s="123"/>
      <c r="H168" s="123"/>
      <c r="I168" s="123"/>
      <c r="L168" s="110"/>
      <c r="M168" s="110"/>
      <c r="N168" s="110"/>
      <c r="O168" s="110"/>
      <c r="Q168" s="110"/>
    </row>
    <row r="169" spans="1:17" ht="15" customHeight="1" x14ac:dyDescent="0.2">
      <c r="A169" s="62">
        <v>164</v>
      </c>
      <c r="B169" s="48" t="s">
        <v>1125</v>
      </c>
      <c r="C169" s="89">
        <v>1.34</v>
      </c>
      <c r="D169" s="89">
        <v>1.05</v>
      </c>
      <c r="E169" s="89">
        <v>0.25</v>
      </c>
      <c r="F169" s="68"/>
      <c r="G169" s="123"/>
      <c r="H169" s="123"/>
      <c r="I169" s="123"/>
      <c r="L169" s="110"/>
      <c r="M169" s="110"/>
      <c r="N169" s="110"/>
      <c r="O169" s="110"/>
      <c r="Q169" s="110"/>
    </row>
    <row r="170" spans="1:17" ht="15" customHeight="1" x14ac:dyDescent="0.2">
      <c r="A170" s="62">
        <v>165</v>
      </c>
      <c r="B170" s="48" t="s">
        <v>928</v>
      </c>
      <c r="C170" s="89">
        <v>1.34</v>
      </c>
      <c r="D170" s="89">
        <v>1.61</v>
      </c>
      <c r="E170" s="89">
        <v>0.84</v>
      </c>
      <c r="F170" s="68"/>
      <c r="G170" s="123"/>
      <c r="H170" s="123"/>
      <c r="I170" s="123"/>
      <c r="L170" s="110"/>
      <c r="M170" s="110"/>
      <c r="N170" s="110"/>
      <c r="O170" s="110"/>
      <c r="Q170" s="110"/>
    </row>
    <row r="171" spans="1:17" ht="15" customHeight="1" x14ac:dyDescent="0.2">
      <c r="A171" s="62">
        <v>166</v>
      </c>
      <c r="B171" s="48" t="s">
        <v>842</v>
      </c>
      <c r="C171" s="89">
        <v>1.33</v>
      </c>
      <c r="D171" s="89">
        <v>0.42</v>
      </c>
      <c r="E171" s="89">
        <v>0.45</v>
      </c>
      <c r="F171" s="68"/>
      <c r="G171" s="123"/>
      <c r="H171" s="123"/>
      <c r="I171" s="123"/>
      <c r="L171" s="110"/>
      <c r="M171" s="110"/>
      <c r="N171" s="110"/>
      <c r="O171" s="110"/>
      <c r="Q171" s="110"/>
    </row>
    <row r="172" spans="1:17" ht="15" customHeight="1" x14ac:dyDescent="0.2">
      <c r="A172" s="62">
        <v>167</v>
      </c>
      <c r="B172" s="48" t="s">
        <v>754</v>
      </c>
      <c r="C172" s="89">
        <v>1.33</v>
      </c>
      <c r="D172" s="89">
        <v>1.27</v>
      </c>
      <c r="E172" s="89">
        <v>0.7</v>
      </c>
      <c r="F172" s="68"/>
      <c r="G172" s="123"/>
      <c r="H172" s="123"/>
      <c r="I172" s="123"/>
      <c r="L172" s="110"/>
      <c r="M172" s="110"/>
      <c r="N172" s="110"/>
      <c r="O172" s="110"/>
      <c r="Q172" s="110"/>
    </row>
    <row r="173" spans="1:17" ht="15" customHeight="1" x14ac:dyDescent="0.2">
      <c r="A173" s="62">
        <v>168</v>
      </c>
      <c r="B173" s="48" t="s">
        <v>1183</v>
      </c>
      <c r="C173" s="89">
        <v>1.31</v>
      </c>
      <c r="D173" s="89">
        <v>1.34</v>
      </c>
      <c r="E173" s="89">
        <v>0.05</v>
      </c>
      <c r="F173" s="68"/>
      <c r="G173" s="123"/>
      <c r="H173" s="123"/>
      <c r="I173" s="123"/>
      <c r="L173" s="110"/>
      <c r="M173" s="110"/>
      <c r="N173" s="110"/>
      <c r="O173" s="110"/>
      <c r="Q173" s="110"/>
    </row>
    <row r="174" spans="1:17" ht="15" customHeight="1" x14ac:dyDescent="0.2">
      <c r="A174" s="62">
        <v>169</v>
      </c>
      <c r="B174" s="48" t="s">
        <v>1146</v>
      </c>
      <c r="C174" s="89">
        <v>1.3</v>
      </c>
      <c r="D174" s="89">
        <v>1.6</v>
      </c>
      <c r="E174" s="89">
        <v>0.66</v>
      </c>
      <c r="F174" s="68"/>
      <c r="G174" s="123"/>
      <c r="H174" s="123"/>
      <c r="I174" s="123"/>
      <c r="L174" s="110"/>
      <c r="M174" s="110"/>
      <c r="N174" s="110"/>
      <c r="O174" s="110"/>
      <c r="Q174" s="110"/>
    </row>
    <row r="175" spans="1:17" ht="15" customHeight="1" x14ac:dyDescent="0.2">
      <c r="A175" s="62">
        <v>170</v>
      </c>
      <c r="B175" s="48" t="s">
        <v>1169</v>
      </c>
      <c r="C175" s="89">
        <v>1.29</v>
      </c>
      <c r="D175" s="89">
        <v>1.7</v>
      </c>
      <c r="E175" s="89">
        <v>0.7</v>
      </c>
      <c r="F175" s="68"/>
      <c r="G175" s="123"/>
      <c r="H175" s="123"/>
      <c r="I175" s="123"/>
      <c r="L175" s="110"/>
      <c r="M175" s="110"/>
      <c r="N175" s="110"/>
      <c r="O175" s="110"/>
      <c r="Q175" s="110"/>
    </row>
    <row r="176" spans="1:17" ht="15" customHeight="1" x14ac:dyDescent="0.2">
      <c r="A176" s="62">
        <v>171</v>
      </c>
      <c r="B176" s="48" t="s">
        <v>1049</v>
      </c>
      <c r="C176" s="89">
        <v>1.29</v>
      </c>
      <c r="D176" s="89">
        <v>0.81</v>
      </c>
      <c r="E176" s="89">
        <v>0.44</v>
      </c>
      <c r="F176" s="68"/>
      <c r="G176" s="123"/>
      <c r="H176" s="123"/>
      <c r="I176" s="123"/>
      <c r="L176" s="110"/>
      <c r="M176" s="110"/>
      <c r="N176" s="110"/>
      <c r="O176" s="110"/>
      <c r="Q176" s="110"/>
    </row>
    <row r="177" spans="1:17" ht="15" customHeight="1" x14ac:dyDescent="0.2">
      <c r="A177" s="62">
        <v>172</v>
      </c>
      <c r="B177" s="48" t="s">
        <v>995</v>
      </c>
      <c r="C177" s="89">
        <v>1.29</v>
      </c>
      <c r="D177" s="89">
        <v>0.5</v>
      </c>
      <c r="E177" s="89">
        <v>1.54</v>
      </c>
      <c r="F177" s="68"/>
      <c r="G177" s="123"/>
      <c r="H177" s="123"/>
      <c r="I177" s="123"/>
      <c r="L177" s="110"/>
      <c r="M177" s="110"/>
      <c r="N177" s="110"/>
      <c r="O177" s="110"/>
      <c r="Q177" s="110"/>
    </row>
    <row r="178" spans="1:17" ht="15" customHeight="1" x14ac:dyDescent="0.2">
      <c r="A178" s="62">
        <v>173</v>
      </c>
      <c r="B178" s="48" t="s">
        <v>1216</v>
      </c>
      <c r="C178" s="89">
        <v>1.28</v>
      </c>
      <c r="D178" s="89">
        <v>2.1</v>
      </c>
      <c r="E178" s="89">
        <v>0.98</v>
      </c>
      <c r="F178" s="68"/>
      <c r="G178" s="123"/>
      <c r="H178" s="123"/>
      <c r="I178" s="123"/>
      <c r="L178" s="110"/>
      <c r="M178" s="110"/>
      <c r="N178" s="110"/>
      <c r="O178" s="110"/>
      <c r="Q178" s="110"/>
    </row>
    <row r="179" spans="1:17" ht="15" customHeight="1" x14ac:dyDescent="0.2">
      <c r="A179" s="62">
        <v>174</v>
      </c>
      <c r="B179" s="48" t="s">
        <v>1072</v>
      </c>
      <c r="C179" s="89">
        <v>1.28</v>
      </c>
      <c r="D179" s="89">
        <v>0.54</v>
      </c>
      <c r="E179" s="89">
        <v>1.03</v>
      </c>
      <c r="F179" s="68"/>
      <c r="G179" s="123"/>
      <c r="H179" s="123"/>
      <c r="I179" s="123"/>
      <c r="L179" s="110"/>
      <c r="M179" s="110"/>
      <c r="N179" s="110"/>
      <c r="O179" s="110"/>
      <c r="Q179" s="110"/>
    </row>
    <row r="180" spans="1:17" ht="15" customHeight="1" x14ac:dyDescent="0.2">
      <c r="A180" s="62">
        <v>175</v>
      </c>
      <c r="B180" s="48" t="s">
        <v>965</v>
      </c>
      <c r="C180" s="89">
        <v>1.27</v>
      </c>
      <c r="D180" s="89">
        <v>1.93</v>
      </c>
      <c r="E180" s="89">
        <v>0.04</v>
      </c>
      <c r="F180" s="68"/>
      <c r="G180" s="123"/>
      <c r="H180" s="123"/>
      <c r="I180" s="123"/>
      <c r="L180" s="110"/>
      <c r="M180" s="110"/>
      <c r="N180" s="110"/>
      <c r="O180" s="110"/>
      <c r="Q180" s="110"/>
    </row>
    <row r="181" spans="1:17" ht="15" customHeight="1" x14ac:dyDescent="0.2">
      <c r="A181" s="62">
        <v>176</v>
      </c>
      <c r="B181" s="48" t="s">
        <v>922</v>
      </c>
      <c r="C181" s="89">
        <v>1.27</v>
      </c>
      <c r="D181" s="89">
        <v>1.02</v>
      </c>
      <c r="E181" s="89">
        <v>0.11</v>
      </c>
      <c r="F181" s="68"/>
      <c r="G181" s="123"/>
      <c r="H181" s="123"/>
      <c r="I181" s="123"/>
      <c r="L181" s="110"/>
      <c r="M181" s="110"/>
      <c r="N181" s="110"/>
      <c r="O181" s="110"/>
      <c r="Q181" s="110"/>
    </row>
    <row r="182" spans="1:17" ht="15" customHeight="1" x14ac:dyDescent="0.2">
      <c r="A182" s="62">
        <v>177</v>
      </c>
      <c r="B182" s="48" t="s">
        <v>1141</v>
      </c>
      <c r="C182" s="89">
        <v>1.27</v>
      </c>
      <c r="D182" s="89">
        <v>0.67</v>
      </c>
      <c r="E182" s="89">
        <v>0.72</v>
      </c>
      <c r="F182" s="68"/>
      <c r="G182" s="123"/>
      <c r="H182" s="123"/>
      <c r="I182" s="123"/>
      <c r="L182" s="110"/>
      <c r="M182" s="110"/>
      <c r="N182" s="110"/>
      <c r="O182" s="110"/>
      <c r="Q182" s="110"/>
    </row>
    <row r="183" spans="1:17" ht="15" customHeight="1" x14ac:dyDescent="0.2">
      <c r="A183" s="62">
        <v>178</v>
      </c>
      <c r="B183" s="48" t="s">
        <v>1120</v>
      </c>
      <c r="C183" s="89">
        <v>1.27</v>
      </c>
      <c r="D183" s="89">
        <v>1.06</v>
      </c>
      <c r="E183" s="89">
        <v>1.17</v>
      </c>
      <c r="F183" s="68"/>
      <c r="G183" s="123"/>
      <c r="H183" s="123"/>
      <c r="I183" s="123"/>
      <c r="L183" s="110"/>
      <c r="M183" s="110"/>
      <c r="N183" s="110"/>
      <c r="O183" s="110"/>
      <c r="Q183" s="110"/>
    </row>
    <row r="184" spans="1:17" ht="15" customHeight="1" x14ac:dyDescent="0.2">
      <c r="A184" s="62">
        <v>179</v>
      </c>
      <c r="B184" s="48" t="s">
        <v>788</v>
      </c>
      <c r="C184" s="89">
        <v>1.26</v>
      </c>
      <c r="D184" s="89">
        <v>1.59</v>
      </c>
      <c r="E184" s="89">
        <v>0.66</v>
      </c>
      <c r="F184" s="68"/>
      <c r="G184" s="123"/>
      <c r="H184" s="123"/>
      <c r="I184" s="123"/>
      <c r="L184" s="110"/>
      <c r="M184" s="110"/>
      <c r="N184" s="110"/>
      <c r="O184" s="110"/>
      <c r="Q184" s="110"/>
    </row>
    <row r="185" spans="1:17" ht="15" customHeight="1" x14ac:dyDescent="0.2">
      <c r="A185" s="62">
        <v>180</v>
      </c>
      <c r="B185" s="48" t="s">
        <v>1160</v>
      </c>
      <c r="C185" s="89">
        <v>1.25</v>
      </c>
      <c r="D185" s="89">
        <v>0.93</v>
      </c>
      <c r="E185" s="89">
        <v>0.75</v>
      </c>
      <c r="F185" s="68"/>
      <c r="G185" s="123"/>
      <c r="H185" s="123"/>
      <c r="I185" s="123"/>
      <c r="L185" s="110"/>
      <c r="M185" s="110"/>
      <c r="N185" s="110"/>
      <c r="O185" s="110"/>
      <c r="Q185" s="110"/>
    </row>
    <row r="186" spans="1:17" ht="15" customHeight="1" x14ac:dyDescent="0.2">
      <c r="A186" s="61">
        <v>181</v>
      </c>
      <c r="B186" s="48" t="s">
        <v>1137</v>
      </c>
      <c r="C186" s="89">
        <v>1.24</v>
      </c>
      <c r="D186" s="89">
        <v>0.46</v>
      </c>
      <c r="E186" s="89">
        <v>0.64</v>
      </c>
      <c r="F186" s="68"/>
      <c r="G186" s="123"/>
      <c r="H186" s="123"/>
      <c r="I186" s="123"/>
      <c r="L186" s="110"/>
      <c r="M186" s="110"/>
      <c r="N186" s="110"/>
      <c r="O186" s="110"/>
      <c r="Q186" s="110"/>
    </row>
    <row r="187" spans="1:17" ht="15" customHeight="1" x14ac:dyDescent="0.2">
      <c r="A187" s="62">
        <v>182</v>
      </c>
      <c r="B187" s="48" t="s">
        <v>981</v>
      </c>
      <c r="C187" s="89">
        <v>1.22</v>
      </c>
      <c r="D187" s="89">
        <v>1.07</v>
      </c>
      <c r="E187" s="89">
        <v>0.26</v>
      </c>
      <c r="F187" s="68"/>
      <c r="G187" s="123"/>
      <c r="H187" s="123"/>
      <c r="I187" s="123"/>
      <c r="L187" s="110"/>
      <c r="M187" s="110"/>
      <c r="N187" s="110"/>
      <c r="O187" s="110"/>
      <c r="Q187" s="110"/>
    </row>
    <row r="188" spans="1:17" ht="15" customHeight="1" x14ac:dyDescent="0.2">
      <c r="A188" s="62">
        <v>183</v>
      </c>
      <c r="B188" s="48" t="s">
        <v>1080</v>
      </c>
      <c r="C188" s="89">
        <v>1.22</v>
      </c>
      <c r="D188" s="89">
        <v>1.26</v>
      </c>
      <c r="E188" s="89">
        <v>0.57999999999999996</v>
      </c>
      <c r="F188" s="68"/>
      <c r="G188" s="123"/>
      <c r="H188" s="123"/>
      <c r="I188" s="123"/>
      <c r="L188" s="110"/>
      <c r="M188" s="110"/>
      <c r="N188" s="110"/>
      <c r="O188" s="110"/>
      <c r="Q188" s="110"/>
    </row>
    <row r="189" spans="1:17" ht="15" customHeight="1" x14ac:dyDescent="0.2">
      <c r="A189" s="62">
        <v>184</v>
      </c>
      <c r="B189" s="48" t="s">
        <v>1021</v>
      </c>
      <c r="C189" s="89">
        <v>1.21</v>
      </c>
      <c r="D189" s="89">
        <v>0.5</v>
      </c>
      <c r="E189" s="89">
        <v>1.02</v>
      </c>
      <c r="F189" s="68"/>
      <c r="G189" s="123"/>
      <c r="H189" s="123"/>
      <c r="I189" s="123"/>
      <c r="L189" s="110"/>
      <c r="M189" s="110"/>
      <c r="N189" s="110"/>
      <c r="O189" s="110"/>
      <c r="Q189" s="110"/>
    </row>
    <row r="190" spans="1:17" ht="15" customHeight="1" x14ac:dyDescent="0.2">
      <c r="A190" s="62">
        <v>185</v>
      </c>
      <c r="B190" s="48" t="s">
        <v>1063</v>
      </c>
      <c r="C190" s="89">
        <v>1.21</v>
      </c>
      <c r="D190" s="89">
        <v>1.71</v>
      </c>
      <c r="E190" s="89">
        <v>1.91</v>
      </c>
      <c r="F190" s="68"/>
      <c r="G190" s="123"/>
      <c r="H190" s="123"/>
      <c r="I190" s="123"/>
      <c r="L190" s="110"/>
      <c r="M190" s="110"/>
      <c r="N190" s="110"/>
      <c r="O190" s="110"/>
      <c r="Q190" s="110"/>
    </row>
    <row r="191" spans="1:17" ht="15" customHeight="1" x14ac:dyDescent="0.2">
      <c r="A191" s="62">
        <v>186</v>
      </c>
      <c r="B191" s="48" t="s">
        <v>1042</v>
      </c>
      <c r="C191" s="89">
        <v>1.19</v>
      </c>
      <c r="D191" s="89">
        <v>1.48</v>
      </c>
      <c r="E191" s="89">
        <v>0.56999999999999995</v>
      </c>
      <c r="F191" s="68"/>
      <c r="G191" s="123"/>
      <c r="H191" s="123"/>
      <c r="I191" s="123"/>
      <c r="L191" s="110"/>
      <c r="M191" s="110"/>
      <c r="N191" s="110"/>
      <c r="O191" s="110"/>
      <c r="Q191" s="110"/>
    </row>
    <row r="192" spans="1:17" ht="15" customHeight="1" x14ac:dyDescent="0.2">
      <c r="A192" s="62">
        <v>187</v>
      </c>
      <c r="B192" s="48" t="s">
        <v>766</v>
      </c>
      <c r="C192" s="89">
        <v>1.19</v>
      </c>
      <c r="D192" s="89">
        <v>1.19</v>
      </c>
      <c r="E192" s="89">
        <v>0.82</v>
      </c>
      <c r="F192" s="68"/>
      <c r="G192" s="123"/>
      <c r="H192" s="123"/>
      <c r="I192" s="123"/>
      <c r="L192" s="110"/>
      <c r="M192" s="110"/>
      <c r="N192" s="110"/>
      <c r="O192" s="110"/>
      <c r="Q192" s="110"/>
    </row>
    <row r="193" spans="1:17" ht="15" customHeight="1" x14ac:dyDescent="0.2">
      <c r="A193" s="62">
        <v>188</v>
      </c>
      <c r="B193" s="48" t="s">
        <v>991</v>
      </c>
      <c r="C193" s="89">
        <v>1.18</v>
      </c>
      <c r="D193" s="89">
        <v>1.1599999999999999</v>
      </c>
      <c r="E193" s="89">
        <v>1.04</v>
      </c>
      <c r="F193" s="68"/>
      <c r="G193" s="123"/>
      <c r="H193" s="123"/>
      <c r="I193" s="123"/>
      <c r="L193" s="110"/>
      <c r="M193" s="110"/>
      <c r="N193" s="110"/>
      <c r="O193" s="110"/>
      <c r="Q193" s="110"/>
    </row>
    <row r="194" spans="1:17" ht="15" customHeight="1" x14ac:dyDescent="0.2">
      <c r="A194" s="62">
        <v>189</v>
      </c>
      <c r="B194" s="48" t="s">
        <v>1143</v>
      </c>
      <c r="C194" s="89">
        <v>1.17</v>
      </c>
      <c r="D194" s="89">
        <v>0.94</v>
      </c>
      <c r="E194" s="89">
        <v>1.22</v>
      </c>
      <c r="F194" s="68"/>
      <c r="G194" s="123"/>
      <c r="H194" s="123"/>
      <c r="I194" s="123"/>
      <c r="L194" s="110"/>
      <c r="M194" s="110"/>
      <c r="N194" s="110"/>
      <c r="O194" s="110"/>
      <c r="Q194" s="110"/>
    </row>
    <row r="195" spans="1:17" ht="15" customHeight="1" x14ac:dyDescent="0.2">
      <c r="A195" s="62">
        <v>190</v>
      </c>
      <c r="B195" s="48" t="s">
        <v>1194</v>
      </c>
      <c r="C195" s="89">
        <v>1.17</v>
      </c>
      <c r="D195" s="89">
        <v>1.52</v>
      </c>
      <c r="E195" s="89">
        <v>1.41</v>
      </c>
      <c r="F195" s="68"/>
      <c r="G195" s="123"/>
      <c r="H195" s="123"/>
      <c r="I195" s="123"/>
      <c r="L195" s="110"/>
      <c r="M195" s="110"/>
      <c r="N195" s="110"/>
      <c r="O195" s="110"/>
      <c r="Q195" s="110"/>
    </row>
    <row r="196" spans="1:17" ht="15" customHeight="1" x14ac:dyDescent="0.2">
      <c r="A196" s="62">
        <v>191</v>
      </c>
      <c r="B196" s="48" t="s">
        <v>1039</v>
      </c>
      <c r="C196" s="89">
        <v>1.1599999999999999</v>
      </c>
      <c r="D196" s="89">
        <v>1.85</v>
      </c>
      <c r="E196" s="89">
        <v>0.91</v>
      </c>
      <c r="F196" s="68"/>
      <c r="G196" s="123"/>
      <c r="H196" s="123"/>
      <c r="I196" s="123"/>
      <c r="L196" s="110"/>
      <c r="M196" s="110"/>
      <c r="N196" s="110"/>
      <c r="O196" s="110"/>
      <c r="Q196" s="110"/>
    </row>
    <row r="197" spans="1:17" ht="15" customHeight="1" x14ac:dyDescent="0.2">
      <c r="A197" s="62">
        <v>192</v>
      </c>
      <c r="B197" s="48" t="s">
        <v>1213</v>
      </c>
      <c r="C197" s="89">
        <v>1.1599999999999999</v>
      </c>
      <c r="D197" s="89">
        <v>1.28</v>
      </c>
      <c r="E197" s="89">
        <v>0.39</v>
      </c>
      <c r="F197" s="68"/>
      <c r="G197" s="123"/>
      <c r="H197" s="123"/>
      <c r="I197" s="123"/>
      <c r="L197" s="110"/>
      <c r="M197" s="110"/>
      <c r="N197" s="110"/>
      <c r="O197" s="110"/>
      <c r="Q197" s="110"/>
    </row>
    <row r="198" spans="1:17" ht="15" customHeight="1" x14ac:dyDescent="0.2">
      <c r="A198" s="62">
        <v>193</v>
      </c>
      <c r="B198" s="48" t="s">
        <v>1163</v>
      </c>
      <c r="C198" s="89">
        <v>1.1499999999999999</v>
      </c>
      <c r="D198" s="89">
        <v>1.96</v>
      </c>
      <c r="E198" s="89">
        <v>0.87</v>
      </c>
      <c r="F198" s="68"/>
      <c r="G198" s="123"/>
      <c r="H198" s="123"/>
      <c r="I198" s="123"/>
      <c r="L198" s="110"/>
      <c r="M198" s="110"/>
      <c r="N198" s="110"/>
      <c r="O198" s="110"/>
      <c r="Q198" s="110"/>
    </row>
    <row r="199" spans="1:17" ht="15" customHeight="1" x14ac:dyDescent="0.2">
      <c r="A199" s="62">
        <v>194</v>
      </c>
      <c r="B199" s="48" t="s">
        <v>792</v>
      </c>
      <c r="C199" s="89">
        <v>1.1399999999999999</v>
      </c>
      <c r="D199" s="89">
        <v>1.1200000000000001</v>
      </c>
      <c r="E199" s="89">
        <v>1.21</v>
      </c>
      <c r="F199" s="68"/>
      <c r="G199" s="123"/>
      <c r="H199" s="123"/>
      <c r="I199" s="123"/>
      <c r="L199" s="110"/>
      <c r="M199" s="110"/>
      <c r="N199" s="110"/>
      <c r="O199" s="110"/>
      <c r="Q199" s="110"/>
    </row>
    <row r="200" spans="1:17" ht="15" customHeight="1" x14ac:dyDescent="0.2">
      <c r="A200" s="62">
        <v>195</v>
      </c>
      <c r="B200" s="48" t="s">
        <v>1034</v>
      </c>
      <c r="C200" s="89">
        <v>1.1399999999999999</v>
      </c>
      <c r="D200" s="89">
        <v>0.85</v>
      </c>
      <c r="E200" s="89">
        <v>1.29</v>
      </c>
      <c r="F200" s="68"/>
      <c r="G200" s="123"/>
      <c r="H200" s="123"/>
      <c r="I200" s="123"/>
      <c r="L200" s="110"/>
      <c r="M200" s="110"/>
      <c r="N200" s="110"/>
      <c r="O200" s="110"/>
      <c r="Q200" s="110"/>
    </row>
    <row r="201" spans="1:17" ht="15" customHeight="1" x14ac:dyDescent="0.2">
      <c r="A201" s="62">
        <v>196</v>
      </c>
      <c r="B201" s="48" t="s">
        <v>755</v>
      </c>
      <c r="C201" s="89">
        <v>1.1399999999999999</v>
      </c>
      <c r="D201" s="89">
        <v>1.1299999999999999</v>
      </c>
      <c r="E201" s="89">
        <v>0.84</v>
      </c>
      <c r="F201" s="68"/>
      <c r="G201" s="123"/>
      <c r="H201" s="123"/>
      <c r="I201" s="123"/>
      <c r="L201" s="110"/>
      <c r="M201" s="110"/>
      <c r="N201" s="110"/>
      <c r="O201" s="110"/>
      <c r="Q201" s="110"/>
    </row>
    <row r="202" spans="1:17" ht="15" customHeight="1" x14ac:dyDescent="0.2">
      <c r="A202" s="62">
        <v>197</v>
      </c>
      <c r="B202" s="48" t="s">
        <v>968</v>
      </c>
      <c r="C202" s="89">
        <v>1.1200000000000001</v>
      </c>
      <c r="D202" s="89">
        <v>1.1399999999999999</v>
      </c>
      <c r="E202" s="89">
        <v>1.23</v>
      </c>
      <c r="F202" s="68"/>
      <c r="G202" s="123"/>
      <c r="H202" s="123"/>
      <c r="I202" s="123"/>
      <c r="L202" s="110"/>
      <c r="M202" s="110"/>
      <c r="N202" s="110"/>
      <c r="O202" s="110"/>
      <c r="Q202" s="110"/>
    </row>
    <row r="203" spans="1:17" ht="15" customHeight="1" x14ac:dyDescent="0.2">
      <c r="A203" s="62">
        <v>198</v>
      </c>
      <c r="B203" s="48" t="s">
        <v>916</v>
      </c>
      <c r="C203" s="89">
        <v>1.1200000000000001</v>
      </c>
      <c r="D203" s="89">
        <v>1.1000000000000001</v>
      </c>
      <c r="E203" s="89">
        <v>0.83</v>
      </c>
      <c r="F203" s="68"/>
      <c r="G203" s="123"/>
      <c r="H203" s="123"/>
      <c r="I203" s="123"/>
      <c r="L203" s="110"/>
      <c r="M203" s="110"/>
      <c r="N203" s="110"/>
      <c r="O203" s="110"/>
      <c r="Q203" s="110"/>
    </row>
    <row r="204" spans="1:17" ht="15" customHeight="1" x14ac:dyDescent="0.2">
      <c r="A204" s="62">
        <v>199</v>
      </c>
      <c r="B204" s="48" t="s">
        <v>1208</v>
      </c>
      <c r="C204" s="89">
        <v>1.1200000000000001</v>
      </c>
      <c r="D204" s="89">
        <v>-0.02</v>
      </c>
      <c r="E204" s="89">
        <v>0.43</v>
      </c>
      <c r="F204" s="68"/>
      <c r="G204" s="123"/>
      <c r="H204" s="123"/>
      <c r="I204" s="123"/>
      <c r="L204" s="110"/>
      <c r="M204" s="110"/>
      <c r="N204" s="110"/>
      <c r="O204" s="110"/>
      <c r="Q204" s="110"/>
    </row>
    <row r="205" spans="1:17" ht="15" customHeight="1" x14ac:dyDescent="0.2">
      <c r="A205" s="62">
        <v>200</v>
      </c>
      <c r="B205" s="48" t="s">
        <v>1054</v>
      </c>
      <c r="C205" s="89">
        <v>1.1100000000000001</v>
      </c>
      <c r="D205" s="89">
        <v>1.76</v>
      </c>
      <c r="E205" s="89">
        <v>1.1599999999999999</v>
      </c>
      <c r="F205" s="68"/>
      <c r="G205" s="123"/>
      <c r="H205" s="123"/>
      <c r="I205" s="123"/>
      <c r="L205" s="110"/>
      <c r="M205" s="110"/>
      <c r="N205" s="110"/>
      <c r="O205" s="110"/>
      <c r="Q205" s="110"/>
    </row>
    <row r="206" spans="1:17" ht="15" customHeight="1" x14ac:dyDescent="0.2">
      <c r="A206" s="61">
        <v>201</v>
      </c>
      <c r="B206" s="48" t="s">
        <v>753</v>
      </c>
      <c r="C206" s="89">
        <v>1.1100000000000001</v>
      </c>
      <c r="D206" s="89">
        <v>1.08</v>
      </c>
      <c r="E206" s="89">
        <v>1.42</v>
      </c>
      <c r="F206" s="68"/>
      <c r="G206" s="123"/>
      <c r="H206" s="123"/>
      <c r="I206" s="123"/>
      <c r="L206" s="110"/>
      <c r="M206" s="110"/>
      <c r="N206" s="110"/>
      <c r="O206" s="110"/>
      <c r="Q206" s="110"/>
    </row>
    <row r="207" spans="1:17" ht="15" customHeight="1" x14ac:dyDescent="0.2">
      <c r="A207" s="62">
        <v>202</v>
      </c>
      <c r="B207" s="48" t="s">
        <v>1128</v>
      </c>
      <c r="C207" s="89">
        <v>1.08</v>
      </c>
      <c r="D207" s="89">
        <v>0.73</v>
      </c>
      <c r="E207" s="89">
        <v>0.53</v>
      </c>
      <c r="F207" s="68"/>
      <c r="G207" s="123"/>
      <c r="H207" s="123"/>
      <c r="I207" s="123"/>
      <c r="L207" s="110"/>
      <c r="M207" s="110"/>
      <c r="N207" s="110"/>
      <c r="O207" s="110"/>
      <c r="Q207" s="110"/>
    </row>
    <row r="208" spans="1:17" ht="15" customHeight="1" x14ac:dyDescent="0.2">
      <c r="A208" s="62">
        <v>203</v>
      </c>
      <c r="B208" s="48" t="s">
        <v>804</v>
      </c>
      <c r="C208" s="89">
        <v>1.08</v>
      </c>
      <c r="D208" s="89">
        <v>0.04</v>
      </c>
      <c r="E208" s="89">
        <v>1.04</v>
      </c>
      <c r="F208" s="68"/>
      <c r="G208" s="123"/>
      <c r="H208" s="123"/>
      <c r="I208" s="123"/>
      <c r="L208" s="110"/>
      <c r="M208" s="110"/>
      <c r="N208" s="110"/>
      <c r="O208" s="110"/>
      <c r="Q208" s="110"/>
    </row>
    <row r="209" spans="1:17" ht="15" customHeight="1" x14ac:dyDescent="0.2">
      <c r="A209" s="62">
        <v>204</v>
      </c>
      <c r="B209" s="48" t="s">
        <v>1140</v>
      </c>
      <c r="C209" s="89">
        <v>1.08</v>
      </c>
      <c r="D209" s="89">
        <v>0.88</v>
      </c>
      <c r="E209" s="89">
        <v>0.72</v>
      </c>
      <c r="F209" s="68"/>
      <c r="G209" s="123"/>
      <c r="H209" s="123"/>
      <c r="I209" s="123"/>
      <c r="L209" s="110"/>
      <c r="M209" s="110"/>
      <c r="N209" s="110"/>
      <c r="O209" s="110"/>
      <c r="Q209" s="110"/>
    </row>
    <row r="210" spans="1:17" ht="15" customHeight="1" x14ac:dyDescent="0.2">
      <c r="A210" s="62">
        <v>205</v>
      </c>
      <c r="B210" s="48" t="s">
        <v>831</v>
      </c>
      <c r="C210" s="89">
        <v>1.06</v>
      </c>
      <c r="D210" s="89">
        <v>1.04</v>
      </c>
      <c r="E210" s="89">
        <v>0.96</v>
      </c>
      <c r="F210" s="68"/>
      <c r="G210" s="123"/>
      <c r="H210" s="123"/>
      <c r="I210" s="123"/>
      <c r="L210" s="110"/>
      <c r="M210" s="110"/>
      <c r="N210" s="110"/>
      <c r="O210" s="110"/>
      <c r="Q210" s="110"/>
    </row>
    <row r="211" spans="1:17" ht="15" customHeight="1" x14ac:dyDescent="0.2">
      <c r="A211" s="62">
        <v>206</v>
      </c>
      <c r="B211" s="48" t="s">
        <v>1024</v>
      </c>
      <c r="C211" s="89">
        <v>1.06</v>
      </c>
      <c r="D211" s="89">
        <v>2.88</v>
      </c>
      <c r="E211" s="89">
        <v>1.04</v>
      </c>
      <c r="F211" s="68"/>
      <c r="G211" s="123"/>
      <c r="H211" s="123"/>
      <c r="I211" s="123"/>
      <c r="L211" s="110"/>
      <c r="M211" s="110"/>
      <c r="N211" s="110"/>
      <c r="O211" s="110"/>
      <c r="Q211" s="110"/>
    </row>
    <row r="212" spans="1:17" ht="15" customHeight="1" x14ac:dyDescent="0.2">
      <c r="A212" s="62">
        <v>207</v>
      </c>
      <c r="B212" s="48" t="s">
        <v>1112</v>
      </c>
      <c r="C212" s="89">
        <v>1.05</v>
      </c>
      <c r="D212" s="89">
        <v>4.59</v>
      </c>
      <c r="E212" s="89">
        <v>0.65</v>
      </c>
      <c r="F212" s="68"/>
      <c r="G212" s="123"/>
      <c r="H212" s="123"/>
      <c r="I212" s="123"/>
      <c r="L212" s="110"/>
      <c r="M212" s="110"/>
      <c r="N212" s="110"/>
      <c r="O212" s="110"/>
      <c r="Q212" s="110"/>
    </row>
    <row r="213" spans="1:17" ht="15" customHeight="1" x14ac:dyDescent="0.2">
      <c r="A213" s="62">
        <v>208</v>
      </c>
      <c r="B213" s="48" t="s">
        <v>1212</v>
      </c>
      <c r="C213" s="89">
        <v>1.03</v>
      </c>
      <c r="D213" s="89">
        <v>0.47</v>
      </c>
      <c r="E213" s="89">
        <v>0.31</v>
      </c>
      <c r="F213" s="68"/>
      <c r="G213" s="123"/>
      <c r="H213" s="123"/>
      <c r="I213" s="123"/>
      <c r="L213" s="110"/>
      <c r="M213" s="110"/>
      <c r="N213" s="110"/>
      <c r="O213" s="110"/>
      <c r="Q213" s="110"/>
    </row>
    <row r="214" spans="1:17" ht="15" customHeight="1" x14ac:dyDescent="0.2">
      <c r="A214" s="62">
        <v>209</v>
      </c>
      <c r="B214" s="48" t="s">
        <v>1037</v>
      </c>
      <c r="C214" s="89">
        <v>1.02</v>
      </c>
      <c r="D214" s="89">
        <v>1.61</v>
      </c>
      <c r="E214" s="89">
        <v>0.43</v>
      </c>
      <c r="F214" s="68"/>
      <c r="G214" s="123"/>
      <c r="H214" s="123"/>
      <c r="I214" s="123"/>
      <c r="L214" s="110"/>
      <c r="M214" s="110"/>
      <c r="N214" s="110"/>
      <c r="O214" s="110"/>
      <c r="Q214" s="110"/>
    </row>
    <row r="215" spans="1:17" ht="15" customHeight="1" x14ac:dyDescent="0.2">
      <c r="A215" s="62">
        <v>210</v>
      </c>
      <c r="B215" s="48" t="s">
        <v>808</v>
      </c>
      <c r="C215" s="89">
        <v>1.02</v>
      </c>
      <c r="D215" s="89">
        <v>0.69</v>
      </c>
      <c r="E215" s="89">
        <v>0.76</v>
      </c>
      <c r="F215" s="68"/>
      <c r="G215" s="123"/>
      <c r="H215" s="123"/>
      <c r="I215" s="123"/>
      <c r="L215" s="110"/>
      <c r="M215" s="110"/>
      <c r="N215" s="110"/>
      <c r="O215" s="110"/>
      <c r="Q215" s="110"/>
    </row>
    <row r="216" spans="1:17" ht="15" customHeight="1" x14ac:dyDescent="0.2">
      <c r="A216" s="62">
        <v>211</v>
      </c>
      <c r="B216" s="48" t="s">
        <v>891</v>
      </c>
      <c r="C216" s="89">
        <v>0.99</v>
      </c>
      <c r="D216" s="89">
        <v>1.1399999999999999</v>
      </c>
      <c r="E216" s="89">
        <v>0.73</v>
      </c>
      <c r="F216" s="68"/>
      <c r="G216" s="123"/>
      <c r="H216" s="123"/>
      <c r="I216" s="123"/>
      <c r="L216" s="110"/>
      <c r="M216" s="110"/>
      <c r="N216" s="110"/>
      <c r="O216" s="110"/>
      <c r="Q216" s="110"/>
    </row>
    <row r="217" spans="1:17" ht="15" customHeight="1" x14ac:dyDescent="0.2">
      <c r="A217" s="62">
        <v>212</v>
      </c>
      <c r="B217" s="48" t="s">
        <v>1186</v>
      </c>
      <c r="C217" s="89">
        <v>0.98</v>
      </c>
      <c r="D217" s="89">
        <v>1.39</v>
      </c>
      <c r="E217" s="89">
        <v>0.38</v>
      </c>
      <c r="F217" s="68"/>
      <c r="G217" s="123"/>
      <c r="H217" s="123"/>
      <c r="I217" s="123"/>
      <c r="L217" s="110"/>
      <c r="M217" s="110"/>
      <c r="N217" s="110"/>
      <c r="O217" s="110"/>
      <c r="Q217" s="110"/>
    </row>
    <row r="218" spans="1:17" ht="15" customHeight="1" x14ac:dyDescent="0.2">
      <c r="A218" s="62">
        <v>213</v>
      </c>
      <c r="B218" s="48" t="s">
        <v>979</v>
      </c>
      <c r="C218" s="89">
        <v>0.97</v>
      </c>
      <c r="D218" s="89">
        <v>0.81</v>
      </c>
      <c r="E218" s="89">
        <v>0.43</v>
      </c>
      <c r="F218" s="68"/>
      <c r="G218" s="123"/>
      <c r="H218" s="123"/>
      <c r="I218" s="123"/>
      <c r="L218" s="110"/>
      <c r="M218" s="110"/>
      <c r="N218" s="110"/>
      <c r="O218" s="110"/>
      <c r="Q218" s="110"/>
    </row>
    <row r="219" spans="1:17" ht="15" customHeight="1" x14ac:dyDescent="0.2">
      <c r="A219" s="62">
        <v>214</v>
      </c>
      <c r="B219" s="48" t="s">
        <v>1139</v>
      </c>
      <c r="C219" s="89">
        <v>0.97</v>
      </c>
      <c r="D219" s="89">
        <v>1.23</v>
      </c>
      <c r="E219" s="89">
        <v>0.98</v>
      </c>
      <c r="F219" s="68"/>
      <c r="G219" s="123"/>
      <c r="H219" s="123"/>
      <c r="I219" s="123"/>
      <c r="L219" s="110"/>
      <c r="M219" s="110"/>
      <c r="N219" s="110"/>
      <c r="O219" s="110"/>
      <c r="Q219" s="110"/>
    </row>
    <row r="220" spans="1:17" ht="15" customHeight="1" x14ac:dyDescent="0.2">
      <c r="A220" s="62">
        <v>215</v>
      </c>
      <c r="B220" s="48" t="s">
        <v>964</v>
      </c>
      <c r="C220" s="89">
        <v>0.97</v>
      </c>
      <c r="D220" s="89">
        <v>0.71</v>
      </c>
      <c r="E220" s="89">
        <v>1.33</v>
      </c>
      <c r="F220" s="68"/>
      <c r="G220" s="123"/>
      <c r="H220" s="123"/>
      <c r="I220" s="123"/>
      <c r="L220" s="110"/>
      <c r="M220" s="110"/>
      <c r="N220" s="110"/>
      <c r="O220" s="110"/>
      <c r="Q220" s="110"/>
    </row>
    <row r="221" spans="1:17" ht="15" customHeight="1" x14ac:dyDescent="0.2">
      <c r="A221" s="62">
        <v>216</v>
      </c>
      <c r="B221" s="48" t="s">
        <v>975</v>
      </c>
      <c r="C221" s="89">
        <v>0.94</v>
      </c>
      <c r="D221" s="89">
        <v>0.16</v>
      </c>
      <c r="E221" s="89">
        <v>-0.66</v>
      </c>
      <c r="F221" s="68"/>
      <c r="G221" s="123"/>
      <c r="H221" s="123"/>
      <c r="I221" s="123"/>
      <c r="L221" s="110"/>
      <c r="M221" s="110"/>
      <c r="N221" s="110"/>
      <c r="O221" s="110"/>
      <c r="Q221" s="110"/>
    </row>
    <row r="222" spans="1:17" ht="15" customHeight="1" x14ac:dyDescent="0.2">
      <c r="A222" s="62">
        <v>217</v>
      </c>
      <c r="B222" s="48" t="s">
        <v>900</v>
      </c>
      <c r="C222" s="89">
        <v>0.94</v>
      </c>
      <c r="D222" s="89">
        <v>1.1100000000000001</v>
      </c>
      <c r="E222" s="89">
        <v>1.43</v>
      </c>
      <c r="F222" s="68"/>
      <c r="G222" s="123"/>
      <c r="H222" s="123"/>
      <c r="I222" s="123"/>
      <c r="L222" s="110"/>
      <c r="M222" s="110"/>
      <c r="N222" s="110"/>
      <c r="O222" s="110"/>
      <c r="Q222" s="110"/>
    </row>
    <row r="223" spans="1:17" ht="15" customHeight="1" x14ac:dyDescent="0.2">
      <c r="A223" s="62">
        <v>218</v>
      </c>
      <c r="B223" s="48" t="s">
        <v>949</v>
      </c>
      <c r="C223" s="89">
        <v>0.93</v>
      </c>
      <c r="D223" s="89">
        <v>1.72</v>
      </c>
      <c r="E223" s="89">
        <v>1.01</v>
      </c>
      <c r="F223" s="68"/>
      <c r="G223" s="123"/>
      <c r="H223" s="123"/>
      <c r="I223" s="123"/>
      <c r="L223" s="110"/>
      <c r="M223" s="110"/>
      <c r="N223" s="110"/>
      <c r="O223" s="110"/>
      <c r="Q223" s="110"/>
    </row>
    <row r="224" spans="1:17" ht="15" customHeight="1" x14ac:dyDescent="0.2">
      <c r="A224" s="62">
        <v>219</v>
      </c>
      <c r="B224" s="48" t="s">
        <v>987</v>
      </c>
      <c r="C224" s="89">
        <v>0.93</v>
      </c>
      <c r="D224" s="89">
        <v>1.58</v>
      </c>
      <c r="E224" s="89">
        <v>2.0499999999999998</v>
      </c>
      <c r="F224" s="68"/>
      <c r="G224" s="123"/>
      <c r="H224" s="123"/>
      <c r="I224" s="123"/>
      <c r="L224" s="110"/>
      <c r="M224" s="110"/>
      <c r="N224" s="110"/>
      <c r="O224" s="110"/>
      <c r="Q224" s="110"/>
    </row>
    <row r="225" spans="1:17" ht="15" customHeight="1" x14ac:dyDescent="0.2">
      <c r="A225" s="62">
        <v>220</v>
      </c>
      <c r="B225" s="48" t="s">
        <v>1200</v>
      </c>
      <c r="C225" s="89">
        <v>0.93</v>
      </c>
      <c r="D225" s="89">
        <v>1.43</v>
      </c>
      <c r="E225" s="89">
        <v>1.03</v>
      </c>
      <c r="F225" s="68"/>
      <c r="G225" s="123"/>
      <c r="H225" s="123"/>
      <c r="I225" s="123"/>
      <c r="L225" s="110"/>
      <c r="M225" s="110"/>
      <c r="N225" s="110"/>
      <c r="O225" s="110"/>
      <c r="Q225" s="110"/>
    </row>
    <row r="226" spans="1:17" ht="15" customHeight="1" x14ac:dyDescent="0.2">
      <c r="A226" s="61">
        <v>221</v>
      </c>
      <c r="B226" s="48" t="s">
        <v>1204</v>
      </c>
      <c r="C226" s="89">
        <v>0.92</v>
      </c>
      <c r="D226" s="89">
        <v>1.54</v>
      </c>
      <c r="E226" s="89">
        <v>1.2</v>
      </c>
      <c r="F226" s="68"/>
      <c r="G226" s="123"/>
      <c r="H226" s="123"/>
      <c r="I226" s="123"/>
      <c r="L226" s="110"/>
      <c r="M226" s="110"/>
      <c r="N226" s="110"/>
      <c r="O226" s="110"/>
      <c r="Q226" s="110"/>
    </row>
    <row r="227" spans="1:17" ht="15" customHeight="1" x14ac:dyDescent="0.2">
      <c r="A227" s="62">
        <v>222</v>
      </c>
      <c r="B227" s="48" t="s">
        <v>931</v>
      </c>
      <c r="C227" s="89">
        <v>0.91</v>
      </c>
      <c r="D227" s="89">
        <v>0</v>
      </c>
      <c r="E227" s="89">
        <v>0.33</v>
      </c>
      <c r="F227" s="68"/>
      <c r="G227" s="123"/>
      <c r="H227" s="123"/>
      <c r="I227" s="123"/>
      <c r="L227" s="110"/>
      <c r="M227" s="110"/>
      <c r="N227" s="110"/>
      <c r="O227" s="110"/>
      <c r="Q227" s="110"/>
    </row>
    <row r="228" spans="1:17" ht="15" customHeight="1" x14ac:dyDescent="0.2">
      <c r="A228" s="62">
        <v>223</v>
      </c>
      <c r="B228" s="48" t="s">
        <v>1168</v>
      </c>
      <c r="C228" s="89">
        <v>0.91</v>
      </c>
      <c r="D228" s="89">
        <v>0.68</v>
      </c>
      <c r="E228" s="89">
        <v>1.1299999999999999</v>
      </c>
      <c r="F228" s="68"/>
      <c r="G228" s="123"/>
      <c r="H228" s="123"/>
      <c r="I228" s="123"/>
      <c r="L228" s="110"/>
      <c r="M228" s="110"/>
      <c r="N228" s="110"/>
      <c r="O228" s="110"/>
      <c r="Q228" s="110"/>
    </row>
    <row r="229" spans="1:17" ht="15" customHeight="1" x14ac:dyDescent="0.2">
      <c r="A229" s="62">
        <v>224</v>
      </c>
      <c r="B229" s="48" t="s">
        <v>959</v>
      </c>
      <c r="C229" s="89">
        <v>0.88</v>
      </c>
      <c r="D229" s="89">
        <v>1.28</v>
      </c>
      <c r="E229" s="89">
        <v>0.35</v>
      </c>
      <c r="F229" s="68"/>
      <c r="G229" s="123"/>
      <c r="H229" s="123"/>
      <c r="I229" s="123"/>
      <c r="L229" s="110"/>
      <c r="M229" s="110"/>
      <c r="N229" s="110"/>
      <c r="O229" s="110"/>
      <c r="Q229" s="110"/>
    </row>
    <row r="230" spans="1:17" ht="15" customHeight="1" x14ac:dyDescent="0.2">
      <c r="A230" s="62">
        <v>225</v>
      </c>
      <c r="B230" s="48" t="s">
        <v>1056</v>
      </c>
      <c r="C230" s="89">
        <v>0.87</v>
      </c>
      <c r="D230" s="89">
        <v>1.24</v>
      </c>
      <c r="E230" s="89">
        <v>0.9</v>
      </c>
      <c r="F230" s="68"/>
      <c r="G230" s="123"/>
      <c r="H230" s="123"/>
      <c r="I230" s="123"/>
      <c r="L230" s="110"/>
      <c r="M230" s="110"/>
      <c r="N230" s="110"/>
      <c r="O230" s="110"/>
      <c r="Q230" s="110"/>
    </row>
    <row r="231" spans="1:17" ht="15" customHeight="1" x14ac:dyDescent="0.2">
      <c r="A231" s="62">
        <v>226</v>
      </c>
      <c r="B231" s="48" t="s">
        <v>996</v>
      </c>
      <c r="C231" s="89">
        <v>0.87</v>
      </c>
      <c r="D231" s="89">
        <v>0.34</v>
      </c>
      <c r="E231" s="89">
        <v>-0.1</v>
      </c>
      <c r="F231" s="68"/>
      <c r="G231" s="123"/>
      <c r="H231" s="123"/>
      <c r="I231" s="123"/>
      <c r="L231" s="110"/>
      <c r="M231" s="110"/>
      <c r="N231" s="110"/>
      <c r="O231" s="110"/>
      <c r="Q231" s="110"/>
    </row>
    <row r="232" spans="1:17" ht="15" customHeight="1" x14ac:dyDescent="0.2">
      <c r="A232" s="62">
        <v>227</v>
      </c>
      <c r="B232" s="48" t="s">
        <v>1210</v>
      </c>
      <c r="C232" s="89">
        <v>0.84</v>
      </c>
      <c r="D232" s="89">
        <v>1.4</v>
      </c>
      <c r="E232" s="89">
        <v>0.55000000000000004</v>
      </c>
      <c r="F232" s="68"/>
      <c r="G232" s="123"/>
      <c r="H232" s="123"/>
      <c r="I232" s="123"/>
      <c r="L232" s="110"/>
      <c r="M232" s="110"/>
      <c r="N232" s="110"/>
      <c r="O232" s="110"/>
      <c r="Q232" s="110"/>
    </row>
    <row r="233" spans="1:17" ht="15" customHeight="1" x14ac:dyDescent="0.2">
      <c r="A233" s="62">
        <v>228</v>
      </c>
      <c r="B233" s="48" t="s">
        <v>1022</v>
      </c>
      <c r="C233" s="89">
        <v>0.83</v>
      </c>
      <c r="D233" s="89">
        <v>1.41</v>
      </c>
      <c r="E233" s="89">
        <v>0.56000000000000005</v>
      </c>
      <c r="F233" s="68"/>
      <c r="G233" s="123"/>
      <c r="H233" s="123"/>
      <c r="I233" s="123"/>
      <c r="L233" s="110"/>
      <c r="M233" s="110"/>
      <c r="N233" s="110"/>
      <c r="O233" s="110"/>
      <c r="Q233" s="110"/>
    </row>
    <row r="234" spans="1:17" ht="15" customHeight="1" x14ac:dyDescent="0.2">
      <c r="A234" s="62">
        <v>229</v>
      </c>
      <c r="B234" s="48" t="s">
        <v>1073</v>
      </c>
      <c r="C234" s="89">
        <v>0.83</v>
      </c>
      <c r="D234" s="89">
        <v>1.03</v>
      </c>
      <c r="E234" s="89">
        <v>1.1299999999999999</v>
      </c>
      <c r="F234" s="68"/>
      <c r="G234" s="123"/>
      <c r="H234" s="123"/>
      <c r="I234" s="123"/>
      <c r="L234" s="110"/>
      <c r="M234" s="110"/>
      <c r="N234" s="110"/>
      <c r="O234" s="110"/>
      <c r="Q234" s="110"/>
    </row>
    <row r="235" spans="1:17" ht="15" customHeight="1" x14ac:dyDescent="0.2">
      <c r="A235" s="62">
        <v>230</v>
      </c>
      <c r="B235" s="48" t="s">
        <v>1082</v>
      </c>
      <c r="C235" s="89">
        <v>0.82</v>
      </c>
      <c r="D235" s="89">
        <v>0.13</v>
      </c>
      <c r="E235" s="89">
        <v>0.61</v>
      </c>
      <c r="F235" s="68"/>
      <c r="G235" s="123"/>
      <c r="H235" s="123"/>
      <c r="I235" s="123"/>
      <c r="L235" s="110"/>
      <c r="M235" s="110"/>
      <c r="N235" s="110"/>
      <c r="O235" s="110"/>
      <c r="Q235" s="110"/>
    </row>
    <row r="236" spans="1:17" ht="15" customHeight="1" x14ac:dyDescent="0.2">
      <c r="A236" s="62">
        <v>231</v>
      </c>
      <c r="B236" s="48" t="s">
        <v>985</v>
      </c>
      <c r="C236" s="89">
        <v>0.82</v>
      </c>
      <c r="D236" s="89">
        <v>-0.26</v>
      </c>
      <c r="E236" s="89">
        <v>0.98</v>
      </c>
      <c r="F236" s="68"/>
      <c r="G236" s="123"/>
      <c r="H236" s="123"/>
      <c r="I236" s="123"/>
      <c r="L236" s="110"/>
      <c r="M236" s="110"/>
      <c r="N236" s="110"/>
      <c r="O236" s="110"/>
      <c r="Q236" s="110"/>
    </row>
    <row r="237" spans="1:17" ht="15" customHeight="1" x14ac:dyDescent="0.2">
      <c r="A237" s="62">
        <v>232</v>
      </c>
      <c r="B237" s="48" t="s">
        <v>1097</v>
      </c>
      <c r="C237" s="89">
        <v>0.81</v>
      </c>
      <c r="D237" s="89">
        <v>-1.75</v>
      </c>
      <c r="E237" s="89">
        <v>0.68</v>
      </c>
      <c r="F237" s="68"/>
      <c r="G237" s="123"/>
      <c r="H237" s="123"/>
      <c r="I237" s="123"/>
      <c r="L237" s="110"/>
      <c r="M237" s="110"/>
      <c r="N237" s="110"/>
      <c r="O237" s="110"/>
      <c r="Q237" s="110"/>
    </row>
    <row r="238" spans="1:17" ht="15" customHeight="1" x14ac:dyDescent="0.2">
      <c r="A238" s="62">
        <v>233</v>
      </c>
      <c r="B238" s="48" t="s">
        <v>1079</v>
      </c>
      <c r="C238" s="89">
        <v>0.79</v>
      </c>
      <c r="D238" s="89">
        <v>0.28999999999999998</v>
      </c>
      <c r="E238" s="89">
        <v>1.07</v>
      </c>
      <c r="F238" s="68"/>
      <c r="G238" s="123"/>
      <c r="H238" s="123"/>
      <c r="I238" s="123"/>
      <c r="L238" s="110"/>
      <c r="M238" s="110"/>
      <c r="N238" s="110"/>
      <c r="O238" s="110"/>
      <c r="Q238" s="110"/>
    </row>
    <row r="239" spans="1:17" ht="15" customHeight="1" x14ac:dyDescent="0.2">
      <c r="A239" s="62">
        <v>234</v>
      </c>
      <c r="B239" s="48" t="s">
        <v>899</v>
      </c>
      <c r="C239" s="89">
        <v>0.79</v>
      </c>
      <c r="D239" s="89">
        <v>0.69</v>
      </c>
      <c r="E239" s="89">
        <v>0.53</v>
      </c>
      <c r="F239" s="68"/>
      <c r="G239" s="123"/>
      <c r="H239" s="123"/>
      <c r="I239" s="123"/>
      <c r="L239" s="110"/>
      <c r="M239" s="110"/>
      <c r="N239" s="110"/>
      <c r="O239" s="110"/>
      <c r="Q239" s="110"/>
    </row>
    <row r="240" spans="1:17" ht="15" customHeight="1" x14ac:dyDescent="0.2">
      <c r="A240" s="62">
        <v>235</v>
      </c>
      <c r="B240" s="48" t="s">
        <v>917</v>
      </c>
      <c r="C240" s="89">
        <v>0.79</v>
      </c>
      <c r="D240" s="89">
        <v>0.11</v>
      </c>
      <c r="E240" s="89">
        <v>-0.15</v>
      </c>
      <c r="F240" s="68"/>
      <c r="G240" s="123"/>
      <c r="H240" s="123"/>
      <c r="I240" s="123"/>
      <c r="L240" s="110"/>
      <c r="M240" s="110"/>
      <c r="N240" s="110"/>
      <c r="O240" s="110"/>
      <c r="Q240" s="110"/>
    </row>
    <row r="241" spans="1:17" ht="15" customHeight="1" x14ac:dyDescent="0.2">
      <c r="A241" s="62">
        <v>236</v>
      </c>
      <c r="B241" s="48" t="s">
        <v>919</v>
      </c>
      <c r="C241" s="89">
        <v>0.79</v>
      </c>
      <c r="D241" s="89">
        <v>0.31</v>
      </c>
      <c r="E241" s="89">
        <v>0.85</v>
      </c>
      <c r="F241" s="68"/>
      <c r="G241" s="123"/>
      <c r="H241" s="123"/>
      <c r="I241" s="123"/>
      <c r="L241" s="110"/>
      <c r="M241" s="110"/>
      <c r="N241" s="110"/>
      <c r="O241" s="110"/>
      <c r="Q241" s="110"/>
    </row>
    <row r="242" spans="1:17" ht="15" customHeight="1" x14ac:dyDescent="0.2">
      <c r="A242" s="62">
        <v>237</v>
      </c>
      <c r="B242" s="48" t="s">
        <v>930</v>
      </c>
      <c r="C242" s="89">
        <v>0.77</v>
      </c>
      <c r="D242" s="89">
        <v>-0.12</v>
      </c>
      <c r="E242" s="89">
        <v>0.37</v>
      </c>
      <c r="F242" s="68"/>
      <c r="G242" s="123"/>
      <c r="H242" s="123"/>
      <c r="I242" s="123"/>
      <c r="L242" s="110"/>
      <c r="M242" s="110"/>
      <c r="N242" s="110"/>
      <c r="O242" s="110"/>
      <c r="Q242" s="110"/>
    </row>
    <row r="243" spans="1:17" ht="15" customHeight="1" x14ac:dyDescent="0.2">
      <c r="A243" s="62">
        <v>238</v>
      </c>
      <c r="B243" s="48" t="s">
        <v>1050</v>
      </c>
      <c r="C243" s="89">
        <v>0.77</v>
      </c>
      <c r="D243" s="89">
        <v>0.65</v>
      </c>
      <c r="E243" s="89">
        <v>0.51</v>
      </c>
      <c r="F243" s="68"/>
      <c r="G243" s="123"/>
      <c r="H243" s="123"/>
      <c r="I243" s="123"/>
      <c r="L243" s="110"/>
      <c r="M243" s="110"/>
      <c r="N243" s="110"/>
      <c r="O243" s="110"/>
      <c r="Q243" s="110"/>
    </row>
    <row r="244" spans="1:17" ht="15" customHeight="1" x14ac:dyDescent="0.2">
      <c r="A244" s="62">
        <v>239</v>
      </c>
      <c r="B244" s="48" t="s">
        <v>1147</v>
      </c>
      <c r="C244" s="89">
        <v>0.76</v>
      </c>
      <c r="D244" s="89">
        <v>0.4</v>
      </c>
      <c r="E244" s="89">
        <v>0.36</v>
      </c>
      <c r="F244" s="68"/>
      <c r="G244" s="123"/>
      <c r="H244" s="123"/>
      <c r="I244" s="123"/>
      <c r="L244" s="110"/>
      <c r="M244" s="110"/>
      <c r="N244" s="110"/>
      <c r="O244" s="110"/>
      <c r="Q244" s="110"/>
    </row>
    <row r="245" spans="1:17" ht="15" customHeight="1" x14ac:dyDescent="0.2">
      <c r="A245" s="62">
        <v>240</v>
      </c>
      <c r="B245" s="48" t="s">
        <v>790</v>
      </c>
      <c r="C245" s="89">
        <v>0.76</v>
      </c>
      <c r="D245" s="89">
        <v>1.04</v>
      </c>
      <c r="E245" s="89">
        <v>0.71</v>
      </c>
      <c r="F245" s="68"/>
      <c r="G245" s="123"/>
      <c r="H245" s="123"/>
      <c r="I245" s="123"/>
      <c r="L245" s="110"/>
      <c r="M245" s="110"/>
      <c r="N245" s="110"/>
      <c r="O245" s="110"/>
      <c r="Q245" s="110"/>
    </row>
    <row r="246" spans="1:17" ht="15" customHeight="1" x14ac:dyDescent="0.2">
      <c r="A246" s="61">
        <v>241</v>
      </c>
      <c r="B246" s="48" t="s">
        <v>1025</v>
      </c>
      <c r="C246" s="89">
        <v>0.73</v>
      </c>
      <c r="D246" s="89">
        <v>0.5</v>
      </c>
      <c r="E246" s="89">
        <v>0.11</v>
      </c>
      <c r="F246" s="68"/>
      <c r="G246" s="123"/>
      <c r="H246" s="123"/>
      <c r="I246" s="123"/>
      <c r="L246" s="110"/>
      <c r="M246" s="110"/>
      <c r="N246" s="110"/>
      <c r="O246" s="110"/>
      <c r="Q246" s="110"/>
    </row>
    <row r="247" spans="1:17" ht="15" customHeight="1" x14ac:dyDescent="0.2">
      <c r="A247" s="62">
        <v>242</v>
      </c>
      <c r="B247" s="48" t="s">
        <v>1161</v>
      </c>
      <c r="C247" s="89">
        <v>0.73</v>
      </c>
      <c r="D247" s="89">
        <v>1.41</v>
      </c>
      <c r="E247" s="89">
        <v>0.59</v>
      </c>
      <c r="F247" s="68"/>
      <c r="G247" s="123"/>
      <c r="H247" s="123"/>
      <c r="I247" s="123"/>
      <c r="L247" s="110"/>
      <c r="M247" s="110"/>
      <c r="N247" s="110"/>
      <c r="O247" s="110"/>
      <c r="Q247" s="110"/>
    </row>
    <row r="248" spans="1:17" ht="15" customHeight="1" x14ac:dyDescent="0.2">
      <c r="A248" s="62">
        <v>243</v>
      </c>
      <c r="B248" s="48" t="s">
        <v>1191</v>
      </c>
      <c r="C248" s="89">
        <v>0.72</v>
      </c>
      <c r="D248" s="89">
        <v>0.12</v>
      </c>
      <c r="E248" s="89">
        <v>0</v>
      </c>
      <c r="F248" s="68"/>
      <c r="G248" s="123"/>
      <c r="H248" s="123"/>
      <c r="I248" s="123"/>
      <c r="L248" s="110"/>
      <c r="M248" s="110"/>
      <c r="N248" s="110"/>
      <c r="O248" s="110"/>
      <c r="Q248" s="110"/>
    </row>
    <row r="249" spans="1:17" ht="15" customHeight="1" x14ac:dyDescent="0.2">
      <c r="A249" s="62">
        <v>244</v>
      </c>
      <c r="B249" s="48" t="s">
        <v>791</v>
      </c>
      <c r="C249" s="89">
        <v>0.72</v>
      </c>
      <c r="D249" s="89">
        <v>0.88</v>
      </c>
      <c r="E249" s="89">
        <v>0.21</v>
      </c>
      <c r="F249" s="68"/>
      <c r="G249" s="123"/>
      <c r="H249" s="123"/>
      <c r="I249" s="123"/>
      <c r="L249" s="110"/>
      <c r="M249" s="110"/>
      <c r="N249" s="110"/>
      <c r="O249" s="110"/>
      <c r="Q249" s="110"/>
    </row>
    <row r="250" spans="1:17" ht="15" customHeight="1" x14ac:dyDescent="0.2">
      <c r="A250" s="62">
        <v>245</v>
      </c>
      <c r="B250" s="48" t="s">
        <v>1048</v>
      </c>
      <c r="C250" s="89">
        <v>0.72</v>
      </c>
      <c r="D250" s="89">
        <v>0.8</v>
      </c>
      <c r="E250" s="89">
        <v>1.1200000000000001</v>
      </c>
      <c r="F250" s="68"/>
      <c r="G250" s="123"/>
      <c r="H250" s="123"/>
      <c r="I250" s="123"/>
      <c r="L250" s="110"/>
      <c r="M250" s="110"/>
      <c r="N250" s="110"/>
      <c r="O250" s="110"/>
      <c r="Q250" s="110"/>
    </row>
    <row r="251" spans="1:17" ht="15" customHeight="1" x14ac:dyDescent="0.2">
      <c r="A251" s="62">
        <v>246</v>
      </c>
      <c r="B251" s="48" t="s">
        <v>1090</v>
      </c>
      <c r="C251" s="89">
        <v>0.71</v>
      </c>
      <c r="D251" s="89">
        <v>0.72</v>
      </c>
      <c r="E251" s="89">
        <v>0.5</v>
      </c>
      <c r="F251" s="68"/>
      <c r="G251" s="123"/>
      <c r="H251" s="123"/>
      <c r="I251" s="123"/>
      <c r="L251" s="110"/>
      <c r="M251" s="110"/>
      <c r="N251" s="110"/>
      <c r="O251" s="110"/>
      <c r="Q251" s="110"/>
    </row>
    <row r="252" spans="1:17" ht="15" customHeight="1" x14ac:dyDescent="0.2">
      <c r="A252" s="62">
        <v>247</v>
      </c>
      <c r="B252" s="48" t="s">
        <v>1077</v>
      </c>
      <c r="C252" s="89">
        <v>0.7</v>
      </c>
      <c r="D252" s="89">
        <v>0.92</v>
      </c>
      <c r="E252" s="89">
        <v>0.04</v>
      </c>
      <c r="F252" s="68"/>
      <c r="G252" s="123"/>
      <c r="H252" s="123"/>
      <c r="I252" s="123"/>
      <c r="L252" s="110"/>
      <c r="M252" s="110"/>
      <c r="N252" s="110"/>
      <c r="O252" s="110"/>
      <c r="Q252" s="110"/>
    </row>
    <row r="253" spans="1:17" ht="15" customHeight="1" x14ac:dyDescent="0.2">
      <c r="A253" s="62">
        <v>248</v>
      </c>
      <c r="B253" s="48" t="s">
        <v>1062</v>
      </c>
      <c r="C253" s="89">
        <v>0.69</v>
      </c>
      <c r="D253" s="89">
        <v>0.04</v>
      </c>
      <c r="E253" s="89">
        <v>0.31</v>
      </c>
      <c r="F253" s="68"/>
      <c r="G253" s="123"/>
      <c r="H253" s="123"/>
      <c r="I253" s="123"/>
      <c r="L253" s="110"/>
      <c r="M253" s="110"/>
      <c r="N253" s="110"/>
      <c r="O253" s="110"/>
      <c r="Q253" s="110"/>
    </row>
    <row r="254" spans="1:17" ht="15" customHeight="1" x14ac:dyDescent="0.2">
      <c r="A254" s="62">
        <v>249</v>
      </c>
      <c r="B254" s="48" t="s">
        <v>994</v>
      </c>
      <c r="C254" s="89">
        <v>0.69</v>
      </c>
      <c r="D254" s="89">
        <v>1.45</v>
      </c>
      <c r="E254" s="89">
        <v>1.05</v>
      </c>
      <c r="F254" s="68"/>
      <c r="G254" s="123"/>
      <c r="H254" s="123"/>
      <c r="I254" s="123"/>
      <c r="L254" s="110"/>
      <c r="M254" s="110"/>
      <c r="N254" s="110"/>
      <c r="O254" s="110"/>
      <c r="Q254" s="110"/>
    </row>
    <row r="255" spans="1:17" ht="15" customHeight="1" x14ac:dyDescent="0.2">
      <c r="A255" s="62">
        <v>250</v>
      </c>
      <c r="B255" s="48" t="s">
        <v>1162</v>
      </c>
      <c r="C255" s="89">
        <v>0.67</v>
      </c>
      <c r="D255" s="89">
        <v>0.41</v>
      </c>
      <c r="E255" s="89">
        <v>1.1100000000000001</v>
      </c>
      <c r="F255" s="68"/>
      <c r="G255" s="123"/>
      <c r="H255" s="123"/>
      <c r="I255" s="123"/>
      <c r="L255" s="110"/>
      <c r="M255" s="110"/>
      <c r="N255" s="110"/>
      <c r="O255" s="110"/>
      <c r="Q255" s="110"/>
    </row>
    <row r="256" spans="1:17" ht="15" customHeight="1" x14ac:dyDescent="0.2">
      <c r="A256" s="62">
        <v>251</v>
      </c>
      <c r="B256" s="48" t="s">
        <v>945</v>
      </c>
      <c r="C256" s="89">
        <v>0.67</v>
      </c>
      <c r="D256" s="89">
        <v>0.39</v>
      </c>
      <c r="E256" s="89">
        <v>-0.1</v>
      </c>
      <c r="F256" s="68"/>
      <c r="G256" s="123"/>
      <c r="H256" s="123"/>
      <c r="I256" s="123"/>
      <c r="L256" s="110"/>
      <c r="M256" s="110"/>
      <c r="N256" s="110"/>
      <c r="O256" s="110"/>
      <c r="Q256" s="110"/>
    </row>
    <row r="257" spans="1:17" ht="15" customHeight="1" x14ac:dyDescent="0.2">
      <c r="A257" s="62">
        <v>252</v>
      </c>
      <c r="B257" s="48" t="s">
        <v>984</v>
      </c>
      <c r="C257" s="89">
        <v>0.66</v>
      </c>
      <c r="D257" s="89">
        <v>0.87</v>
      </c>
      <c r="E257" s="89">
        <v>0.6</v>
      </c>
      <c r="F257" s="68"/>
      <c r="G257" s="123"/>
      <c r="H257" s="123"/>
      <c r="I257" s="123"/>
      <c r="L257" s="110"/>
      <c r="M257" s="110"/>
      <c r="N257" s="110"/>
      <c r="O257" s="110"/>
      <c r="Q257" s="110"/>
    </row>
    <row r="258" spans="1:17" ht="15" customHeight="1" x14ac:dyDescent="0.2">
      <c r="A258" s="62">
        <v>253</v>
      </c>
      <c r="B258" s="48" t="s">
        <v>1127</v>
      </c>
      <c r="C258" s="89">
        <v>0.66</v>
      </c>
      <c r="D258" s="89">
        <v>-0.38</v>
      </c>
      <c r="E258" s="89">
        <v>0.12</v>
      </c>
      <c r="F258" s="68"/>
      <c r="G258" s="123"/>
      <c r="H258" s="123"/>
      <c r="I258" s="123"/>
      <c r="L258" s="110"/>
      <c r="M258" s="110"/>
      <c r="N258" s="110"/>
      <c r="O258" s="110"/>
      <c r="Q258" s="110"/>
    </row>
    <row r="259" spans="1:17" ht="15" customHeight="1" x14ac:dyDescent="0.2">
      <c r="A259" s="62">
        <v>254</v>
      </c>
      <c r="B259" s="48" t="s">
        <v>1205</v>
      </c>
      <c r="C259" s="89">
        <v>0.65</v>
      </c>
      <c r="D259" s="89">
        <v>0.94</v>
      </c>
      <c r="E259" s="89">
        <v>0.73</v>
      </c>
      <c r="F259" s="68"/>
      <c r="G259" s="123"/>
      <c r="H259" s="123"/>
      <c r="I259" s="123"/>
      <c r="L259" s="110"/>
      <c r="M259" s="110"/>
      <c r="N259" s="110"/>
      <c r="O259" s="110"/>
      <c r="Q259" s="110"/>
    </row>
    <row r="260" spans="1:17" ht="15" customHeight="1" x14ac:dyDescent="0.2">
      <c r="A260" s="62">
        <v>255</v>
      </c>
      <c r="B260" s="48" t="s">
        <v>1075</v>
      </c>
      <c r="C260" s="89">
        <v>0.63</v>
      </c>
      <c r="D260" s="89">
        <v>1.1200000000000001</v>
      </c>
      <c r="E260" s="89">
        <v>0.88</v>
      </c>
      <c r="F260" s="68"/>
      <c r="G260" s="123"/>
      <c r="H260" s="123"/>
      <c r="I260" s="123"/>
      <c r="L260" s="110"/>
      <c r="M260" s="110"/>
      <c r="N260" s="110"/>
      <c r="O260" s="110"/>
      <c r="Q260" s="110"/>
    </row>
    <row r="261" spans="1:17" ht="15" customHeight="1" x14ac:dyDescent="0.2">
      <c r="A261" s="62">
        <v>256</v>
      </c>
      <c r="B261" s="48" t="s">
        <v>798</v>
      </c>
      <c r="C261" s="89">
        <v>0.63</v>
      </c>
      <c r="D261" s="89">
        <v>0.51</v>
      </c>
      <c r="E261" s="89">
        <v>0.56000000000000005</v>
      </c>
      <c r="F261" s="68"/>
      <c r="G261" s="123"/>
      <c r="H261" s="123"/>
      <c r="I261" s="123"/>
      <c r="L261" s="110"/>
      <c r="M261" s="110"/>
      <c r="N261" s="110"/>
      <c r="O261" s="110"/>
      <c r="Q261" s="110"/>
    </row>
    <row r="262" spans="1:17" ht="15" customHeight="1" x14ac:dyDescent="0.2">
      <c r="A262" s="62">
        <v>257</v>
      </c>
      <c r="B262" s="48" t="s">
        <v>903</v>
      </c>
      <c r="C262" s="89">
        <v>0.62</v>
      </c>
      <c r="D262" s="89">
        <v>0.47</v>
      </c>
      <c r="E262" s="89">
        <v>0.79</v>
      </c>
      <c r="F262" s="68"/>
      <c r="G262" s="123"/>
      <c r="H262" s="123"/>
      <c r="I262" s="123"/>
      <c r="L262" s="110"/>
      <c r="M262" s="110"/>
      <c r="N262" s="110"/>
      <c r="O262" s="110"/>
      <c r="Q262" s="110"/>
    </row>
    <row r="263" spans="1:17" ht="15" customHeight="1" x14ac:dyDescent="0.2">
      <c r="A263" s="62">
        <v>258</v>
      </c>
      <c r="B263" s="48" t="s">
        <v>1036</v>
      </c>
      <c r="C263" s="89">
        <v>0.62</v>
      </c>
      <c r="D263" s="89">
        <v>2.19</v>
      </c>
      <c r="E263" s="89">
        <v>0.96</v>
      </c>
      <c r="F263" s="68"/>
      <c r="G263" s="123"/>
      <c r="H263" s="123"/>
      <c r="I263" s="123"/>
      <c r="L263" s="110"/>
      <c r="M263" s="110"/>
      <c r="N263" s="110"/>
      <c r="O263" s="110"/>
      <c r="Q263" s="110"/>
    </row>
    <row r="264" spans="1:17" ht="15" customHeight="1" x14ac:dyDescent="0.2">
      <c r="A264" s="62">
        <v>259</v>
      </c>
      <c r="B264" s="48" t="s">
        <v>948</v>
      </c>
      <c r="C264" s="89">
        <v>0.61</v>
      </c>
      <c r="D264" s="89">
        <v>3.53</v>
      </c>
      <c r="E264" s="89">
        <v>1.25</v>
      </c>
      <c r="F264" s="68"/>
      <c r="G264" s="123"/>
      <c r="H264" s="123"/>
      <c r="I264" s="123"/>
      <c r="L264" s="110"/>
      <c r="M264" s="110"/>
      <c r="N264" s="110"/>
      <c r="O264" s="110"/>
      <c r="Q264" s="110"/>
    </row>
    <row r="265" spans="1:17" ht="15" customHeight="1" x14ac:dyDescent="0.2">
      <c r="A265" s="62">
        <v>260</v>
      </c>
      <c r="B265" s="48" t="s">
        <v>1076</v>
      </c>
      <c r="C265" s="89">
        <v>0.61</v>
      </c>
      <c r="D265" s="89">
        <v>1.1200000000000001</v>
      </c>
      <c r="E265" s="89">
        <v>0.78</v>
      </c>
      <c r="F265" s="68"/>
      <c r="G265" s="123"/>
      <c r="H265" s="123"/>
      <c r="I265" s="123"/>
      <c r="L265" s="110"/>
      <c r="M265" s="110"/>
      <c r="N265" s="110"/>
      <c r="O265" s="110"/>
      <c r="Q265" s="110"/>
    </row>
    <row r="266" spans="1:17" ht="15" customHeight="1" x14ac:dyDescent="0.2">
      <c r="A266" s="61">
        <v>261</v>
      </c>
      <c r="B266" s="48" t="s">
        <v>1098</v>
      </c>
      <c r="C266" s="89">
        <v>0.6</v>
      </c>
      <c r="D266" s="89">
        <v>1.68</v>
      </c>
      <c r="E266" s="89">
        <v>0.4</v>
      </c>
      <c r="F266" s="68"/>
      <c r="G266" s="123"/>
      <c r="H266" s="123"/>
      <c r="I266" s="123"/>
      <c r="L266" s="110"/>
      <c r="M266" s="110"/>
      <c r="N266" s="110"/>
      <c r="O266" s="110"/>
      <c r="Q266" s="110"/>
    </row>
    <row r="267" spans="1:17" ht="15" customHeight="1" x14ac:dyDescent="0.2">
      <c r="A267" s="62">
        <v>262</v>
      </c>
      <c r="B267" s="48" t="s">
        <v>1145</v>
      </c>
      <c r="C267" s="89">
        <v>0.6</v>
      </c>
      <c r="D267" s="89">
        <v>1.2</v>
      </c>
      <c r="E267" s="89">
        <v>0.05</v>
      </c>
      <c r="F267" s="68"/>
      <c r="G267" s="123"/>
      <c r="H267" s="123"/>
      <c r="I267" s="123"/>
      <c r="L267" s="110"/>
      <c r="M267" s="110"/>
      <c r="N267" s="110"/>
      <c r="O267" s="110"/>
      <c r="Q267" s="110"/>
    </row>
    <row r="268" spans="1:17" ht="15" customHeight="1" x14ac:dyDescent="0.2">
      <c r="A268" s="62">
        <v>263</v>
      </c>
      <c r="B268" s="48" t="s">
        <v>782</v>
      </c>
      <c r="C268" s="89">
        <v>0.6</v>
      </c>
      <c r="D268" s="89">
        <v>1.52</v>
      </c>
      <c r="E268" s="89">
        <v>1.1100000000000001</v>
      </c>
      <c r="F268" s="68"/>
      <c r="G268" s="123"/>
      <c r="H268" s="123"/>
      <c r="I268" s="123"/>
      <c r="L268" s="110"/>
      <c r="M268" s="110"/>
      <c r="N268" s="110"/>
      <c r="O268" s="110"/>
      <c r="Q268" s="110"/>
    </row>
    <row r="269" spans="1:17" ht="15" customHeight="1" x14ac:dyDescent="0.2">
      <c r="A269" s="62">
        <v>264</v>
      </c>
      <c r="B269" s="48" t="s">
        <v>1030</v>
      </c>
      <c r="C269" s="89">
        <v>0.59</v>
      </c>
      <c r="D269" s="89">
        <v>-1.84</v>
      </c>
      <c r="E269" s="89">
        <v>0.72</v>
      </c>
      <c r="F269" s="68"/>
      <c r="G269" s="123"/>
      <c r="H269" s="123"/>
      <c r="I269" s="123"/>
      <c r="L269" s="110"/>
      <c r="M269" s="110"/>
      <c r="N269" s="110"/>
      <c r="O269" s="110"/>
      <c r="Q269" s="110"/>
    </row>
    <row r="270" spans="1:17" ht="15" customHeight="1" x14ac:dyDescent="0.2">
      <c r="A270" s="62">
        <v>265</v>
      </c>
      <c r="B270" s="48" t="s">
        <v>1044</v>
      </c>
      <c r="C270" s="89">
        <v>0.57999999999999996</v>
      </c>
      <c r="D270" s="89">
        <v>0.6</v>
      </c>
      <c r="E270" s="89">
        <v>0.22</v>
      </c>
      <c r="F270" s="68"/>
      <c r="G270" s="123"/>
      <c r="H270" s="123"/>
      <c r="I270" s="123"/>
      <c r="L270" s="110"/>
      <c r="M270" s="110"/>
      <c r="N270" s="110"/>
      <c r="O270" s="110"/>
      <c r="Q270" s="110"/>
    </row>
    <row r="271" spans="1:17" ht="15" customHeight="1" x14ac:dyDescent="0.2">
      <c r="A271" s="62">
        <v>266</v>
      </c>
      <c r="B271" s="48" t="s">
        <v>1028</v>
      </c>
      <c r="C271" s="89">
        <v>0.55000000000000004</v>
      </c>
      <c r="D271" s="89">
        <v>2.0099999999999998</v>
      </c>
      <c r="E271" s="89">
        <v>1.76</v>
      </c>
      <c r="F271" s="68"/>
      <c r="G271" s="123"/>
      <c r="H271" s="123"/>
      <c r="I271" s="123"/>
      <c r="L271" s="110"/>
      <c r="M271" s="110"/>
      <c r="N271" s="110"/>
      <c r="O271" s="110"/>
      <c r="Q271" s="110"/>
    </row>
    <row r="272" spans="1:17" ht="15" customHeight="1" x14ac:dyDescent="0.2">
      <c r="A272" s="62">
        <v>267</v>
      </c>
      <c r="B272" s="48" t="s">
        <v>1006</v>
      </c>
      <c r="C272" s="89">
        <v>0.55000000000000004</v>
      </c>
      <c r="D272" s="89">
        <v>0.87</v>
      </c>
      <c r="E272" s="89">
        <v>0.54</v>
      </c>
      <c r="F272" s="68"/>
      <c r="G272" s="123"/>
      <c r="H272" s="123"/>
      <c r="I272" s="123"/>
      <c r="L272" s="110"/>
      <c r="M272" s="110"/>
      <c r="N272" s="110"/>
      <c r="O272" s="110"/>
      <c r="Q272" s="110"/>
    </row>
    <row r="273" spans="1:16135" ht="15" customHeight="1" x14ac:dyDescent="0.2">
      <c r="A273" s="62">
        <v>268</v>
      </c>
      <c r="B273" s="48" t="s">
        <v>1107</v>
      </c>
      <c r="C273" s="89">
        <v>0.54</v>
      </c>
      <c r="D273" s="89">
        <v>1.1399999999999999</v>
      </c>
      <c r="E273" s="89">
        <v>0.76</v>
      </c>
      <c r="F273" s="68"/>
      <c r="G273" s="123"/>
      <c r="H273" s="123"/>
      <c r="I273" s="123"/>
      <c r="L273" s="110"/>
      <c r="M273" s="110"/>
      <c r="N273" s="110"/>
      <c r="O273" s="110"/>
      <c r="Q273" s="110"/>
    </row>
    <row r="274" spans="1:16135" ht="15" customHeight="1" x14ac:dyDescent="0.2">
      <c r="A274" s="62">
        <v>269</v>
      </c>
      <c r="B274" s="48" t="s">
        <v>908</v>
      </c>
      <c r="C274" s="89">
        <v>0.53</v>
      </c>
      <c r="D274" s="89">
        <v>0.51</v>
      </c>
      <c r="E274" s="89">
        <v>0.84</v>
      </c>
      <c r="F274" s="68"/>
      <c r="G274" s="123"/>
      <c r="H274" s="123"/>
      <c r="I274" s="123"/>
      <c r="L274" s="110"/>
      <c r="M274" s="110"/>
      <c r="N274" s="110"/>
      <c r="O274" s="110"/>
      <c r="Q274" s="110"/>
    </row>
    <row r="275" spans="1:16135" ht="15" customHeight="1" x14ac:dyDescent="0.2">
      <c r="A275" s="62">
        <v>270</v>
      </c>
      <c r="B275" s="48" t="s">
        <v>923</v>
      </c>
      <c r="C275" s="89">
        <v>0.53</v>
      </c>
      <c r="D275" s="89">
        <v>-0.04</v>
      </c>
      <c r="E275" s="89">
        <v>0.44</v>
      </c>
      <c r="F275" s="68"/>
      <c r="G275" s="123"/>
      <c r="H275" s="123"/>
      <c r="I275" s="123"/>
      <c r="L275" s="110"/>
      <c r="M275" s="110"/>
      <c r="N275" s="110"/>
      <c r="O275" s="110"/>
      <c r="Q275" s="110"/>
    </row>
    <row r="276" spans="1:16135" ht="15" customHeight="1" x14ac:dyDescent="0.2">
      <c r="A276" s="62">
        <v>271</v>
      </c>
      <c r="B276" s="48" t="s">
        <v>1171</v>
      </c>
      <c r="C276" s="89">
        <v>0.53</v>
      </c>
      <c r="D276" s="89">
        <v>-0.99</v>
      </c>
      <c r="E276" s="89">
        <v>0.37</v>
      </c>
      <c r="F276" s="68"/>
      <c r="G276" s="123"/>
      <c r="H276" s="123"/>
      <c r="I276" s="123"/>
      <c r="L276" s="110"/>
      <c r="M276" s="110"/>
      <c r="N276" s="110"/>
      <c r="O276" s="110"/>
      <c r="Q276" s="110"/>
    </row>
    <row r="277" spans="1:16135" ht="15" customHeight="1" x14ac:dyDescent="0.2">
      <c r="A277" s="62">
        <v>272</v>
      </c>
      <c r="B277" s="48" t="s">
        <v>1166</v>
      </c>
      <c r="C277" s="89">
        <v>0.53</v>
      </c>
      <c r="D277" s="89">
        <v>0.17</v>
      </c>
      <c r="E277" s="89">
        <v>0.51</v>
      </c>
      <c r="F277" s="68"/>
      <c r="G277" s="123"/>
      <c r="H277" s="123"/>
      <c r="I277" s="123"/>
      <c r="L277" s="110"/>
      <c r="M277" s="110"/>
      <c r="N277" s="110"/>
      <c r="O277" s="110"/>
      <c r="Q277" s="110"/>
    </row>
    <row r="278" spans="1:16135" ht="15" customHeight="1" x14ac:dyDescent="0.2">
      <c r="A278" s="62">
        <v>273</v>
      </c>
      <c r="B278" s="48" t="s">
        <v>1095</v>
      </c>
      <c r="C278" s="89">
        <v>0.52</v>
      </c>
      <c r="D278" s="89">
        <v>1.08</v>
      </c>
      <c r="E278" s="89">
        <v>0.26</v>
      </c>
      <c r="F278" s="68"/>
      <c r="G278" s="123"/>
      <c r="H278" s="123"/>
      <c r="I278" s="123"/>
      <c r="L278" s="110"/>
      <c r="M278" s="110"/>
      <c r="N278" s="110"/>
      <c r="O278" s="110"/>
      <c r="Q278" s="110"/>
    </row>
    <row r="279" spans="1:16135" ht="15" customHeight="1" x14ac:dyDescent="0.2">
      <c r="A279" s="62">
        <v>274</v>
      </c>
      <c r="B279" s="48" t="s">
        <v>1218</v>
      </c>
      <c r="C279" s="89">
        <v>0.52</v>
      </c>
      <c r="D279" s="89">
        <v>0.32</v>
      </c>
      <c r="E279" s="89">
        <v>0.69</v>
      </c>
      <c r="F279" s="68"/>
      <c r="G279" s="123"/>
      <c r="H279" s="123"/>
      <c r="I279" s="123"/>
      <c r="L279" s="110"/>
      <c r="M279" s="110"/>
      <c r="N279" s="110"/>
      <c r="O279" s="110"/>
      <c r="Q279" s="110"/>
    </row>
    <row r="280" spans="1:16135" ht="15" customHeight="1" x14ac:dyDescent="0.2">
      <c r="A280" s="62">
        <v>275</v>
      </c>
      <c r="B280" s="48" t="s">
        <v>904</v>
      </c>
      <c r="C280" s="89">
        <v>0.52</v>
      </c>
      <c r="D280" s="89">
        <v>2.19</v>
      </c>
      <c r="E280" s="89">
        <v>0.88</v>
      </c>
      <c r="F280" s="68"/>
      <c r="G280" s="123"/>
      <c r="H280" s="123"/>
      <c r="I280" s="123"/>
      <c r="L280" s="110"/>
      <c r="M280" s="110"/>
      <c r="N280" s="110"/>
      <c r="O280" s="110"/>
      <c r="Q280" s="110"/>
    </row>
    <row r="281" spans="1:16135" ht="15" customHeight="1" x14ac:dyDescent="0.2">
      <c r="A281" s="62">
        <v>276</v>
      </c>
      <c r="B281" s="48" t="s">
        <v>990</v>
      </c>
      <c r="C281" s="89">
        <v>0.5</v>
      </c>
      <c r="D281" s="89">
        <v>0.78</v>
      </c>
      <c r="E281" s="89">
        <v>0.09</v>
      </c>
      <c r="F281" s="68"/>
      <c r="G281" s="123"/>
      <c r="H281" s="123"/>
      <c r="I281" s="123"/>
      <c r="L281" s="110"/>
      <c r="M281" s="110"/>
      <c r="N281" s="110"/>
      <c r="O281" s="110"/>
      <c r="Q281" s="110"/>
    </row>
    <row r="282" spans="1:16135" ht="15" customHeight="1" x14ac:dyDescent="0.2">
      <c r="A282" s="62">
        <v>277</v>
      </c>
      <c r="B282" s="48" t="s">
        <v>800</v>
      </c>
      <c r="C282" s="89">
        <v>0.5</v>
      </c>
      <c r="D282" s="89">
        <v>1.2</v>
      </c>
      <c r="E282" s="89">
        <v>0.6</v>
      </c>
      <c r="F282" s="68"/>
      <c r="G282" s="123"/>
      <c r="H282" s="123"/>
      <c r="I282" s="123"/>
      <c r="L282" s="110"/>
      <c r="M282" s="110"/>
      <c r="N282" s="110"/>
      <c r="O282" s="110"/>
      <c r="Q282" s="110"/>
    </row>
    <row r="283" spans="1:16135" ht="15" customHeight="1" x14ac:dyDescent="0.2">
      <c r="A283" s="62">
        <v>278</v>
      </c>
      <c r="B283" s="48" t="s">
        <v>1177</v>
      </c>
      <c r="C283" s="89">
        <v>0.49</v>
      </c>
      <c r="D283" s="89">
        <v>1.28</v>
      </c>
      <c r="E283" s="89">
        <v>0.34</v>
      </c>
      <c r="F283" s="68"/>
      <c r="G283" s="123"/>
      <c r="H283" s="123"/>
      <c r="I283" s="123"/>
      <c r="L283" s="110"/>
      <c r="M283" s="110"/>
      <c r="N283" s="110"/>
      <c r="O283" s="110"/>
      <c r="Q283" s="110"/>
    </row>
    <row r="284" spans="1:16135" ht="15" customHeight="1" x14ac:dyDescent="0.2">
      <c r="A284" s="62">
        <v>279</v>
      </c>
      <c r="B284" s="48" t="s">
        <v>1083</v>
      </c>
      <c r="C284" s="89">
        <v>0.48</v>
      </c>
      <c r="D284" s="89">
        <v>1.02</v>
      </c>
      <c r="E284" s="89">
        <v>-0.04</v>
      </c>
      <c r="F284" s="68"/>
      <c r="G284" s="123"/>
      <c r="H284" s="123"/>
      <c r="I284" s="123"/>
      <c r="L284" s="110"/>
      <c r="M284" s="110"/>
      <c r="N284" s="110"/>
      <c r="O284" s="110"/>
      <c r="Q284" s="110"/>
    </row>
    <row r="285" spans="1:16135" ht="15" customHeight="1" x14ac:dyDescent="0.2">
      <c r="A285" s="62">
        <v>280</v>
      </c>
      <c r="B285" s="48" t="s">
        <v>781</v>
      </c>
      <c r="C285" s="89">
        <v>0.46</v>
      </c>
      <c r="D285" s="89">
        <v>1.37</v>
      </c>
      <c r="E285" s="89">
        <v>0.64</v>
      </c>
      <c r="F285" s="68"/>
      <c r="G285" s="123"/>
      <c r="H285" s="123"/>
      <c r="I285" s="123"/>
      <c r="L285" s="110"/>
      <c r="M285" s="110"/>
      <c r="N285" s="110"/>
      <c r="O285" s="110"/>
      <c r="Q285" s="110"/>
    </row>
    <row r="286" spans="1:16135" ht="15" customHeight="1" x14ac:dyDescent="0.2">
      <c r="A286" s="61">
        <v>281</v>
      </c>
      <c r="B286" s="48" t="s">
        <v>1203</v>
      </c>
      <c r="C286" s="89">
        <v>0.46</v>
      </c>
      <c r="D286" s="89">
        <v>2.0499999999999998</v>
      </c>
      <c r="E286" s="89">
        <v>0.28000000000000003</v>
      </c>
      <c r="F286" s="68"/>
      <c r="G286" s="123"/>
      <c r="H286" s="123"/>
      <c r="I286" s="123"/>
      <c r="L286" s="110"/>
      <c r="M286" s="110"/>
      <c r="N286" s="110"/>
      <c r="O286" s="110"/>
      <c r="P286" s="6"/>
      <c r="Q286" s="110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  <c r="IR286" s="6"/>
      <c r="IS286" s="6"/>
      <c r="IT286" s="6"/>
      <c r="IU286" s="6"/>
      <c r="IV286" s="6"/>
      <c r="IW286" s="6"/>
      <c r="IX286" s="6"/>
      <c r="IY286" s="6"/>
      <c r="IZ286" s="6"/>
      <c r="JA286" s="6"/>
      <c r="JB286" s="6"/>
      <c r="JC286" s="6"/>
      <c r="JD286" s="6"/>
      <c r="JE286" s="6"/>
      <c r="JF286" s="6"/>
      <c r="JG286" s="6"/>
      <c r="JH286" s="6"/>
      <c r="JI286" s="6"/>
      <c r="JJ286" s="6"/>
      <c r="JK286" s="6"/>
      <c r="JL286" s="6"/>
      <c r="JM286" s="6"/>
      <c r="JN286" s="6"/>
      <c r="JO286" s="6"/>
      <c r="JP286" s="6"/>
      <c r="JQ286" s="6"/>
      <c r="JR286" s="6"/>
      <c r="JS286" s="6"/>
      <c r="JT286" s="6"/>
      <c r="JU286" s="6"/>
      <c r="JV286" s="6"/>
      <c r="JW286" s="6"/>
      <c r="JX286" s="6"/>
      <c r="JY286" s="6"/>
      <c r="JZ286" s="6"/>
      <c r="KA286" s="6"/>
      <c r="KB286" s="6"/>
      <c r="KC286" s="6"/>
      <c r="KD286" s="6"/>
      <c r="KE286" s="6"/>
      <c r="KF286" s="6"/>
      <c r="KG286" s="6"/>
      <c r="KH286" s="6"/>
      <c r="KI286" s="6"/>
      <c r="KJ286" s="6"/>
      <c r="KK286" s="6"/>
      <c r="KL286" s="6"/>
      <c r="KM286" s="6"/>
      <c r="KN286" s="6"/>
      <c r="KO286" s="6"/>
      <c r="KP286" s="6"/>
      <c r="KQ286" s="6"/>
      <c r="KR286" s="6"/>
      <c r="KS286" s="6"/>
      <c r="KT286" s="6"/>
      <c r="KU286" s="6"/>
      <c r="KV286" s="6"/>
      <c r="KW286" s="6"/>
      <c r="KX286" s="6"/>
      <c r="KY286" s="6"/>
      <c r="KZ286" s="6"/>
      <c r="LA286" s="6"/>
      <c r="LB286" s="6"/>
      <c r="LC286" s="6"/>
      <c r="LD286" s="6"/>
      <c r="LE286" s="6"/>
      <c r="LF286" s="6"/>
      <c r="LG286" s="6"/>
      <c r="LH286" s="6"/>
      <c r="LI286" s="6"/>
      <c r="LJ286" s="6"/>
      <c r="LK286" s="6"/>
      <c r="LL286" s="6"/>
      <c r="LM286" s="6"/>
      <c r="LN286" s="6"/>
      <c r="LO286" s="6"/>
      <c r="LP286" s="6"/>
      <c r="LQ286" s="6"/>
      <c r="LR286" s="6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/>
      <c r="ME286" s="6"/>
      <c r="MF286" s="6"/>
      <c r="MG286" s="6"/>
      <c r="MH286" s="6"/>
      <c r="MI286" s="6"/>
      <c r="MJ286" s="6"/>
      <c r="MK286" s="6"/>
      <c r="ML286" s="6"/>
      <c r="MM286" s="6"/>
      <c r="MN286" s="6"/>
      <c r="MO286" s="6"/>
      <c r="MP286" s="6"/>
      <c r="MQ286" s="6"/>
      <c r="MR286" s="6"/>
      <c r="MS286" s="6"/>
      <c r="MT286" s="6"/>
      <c r="MU286" s="6"/>
      <c r="MV286" s="6"/>
      <c r="MW286" s="6"/>
      <c r="MX286" s="6"/>
      <c r="MY286" s="6"/>
      <c r="MZ286" s="6"/>
      <c r="NA286" s="6"/>
      <c r="NB286" s="6"/>
      <c r="NC286" s="6"/>
      <c r="ND286" s="6"/>
      <c r="NE286" s="6"/>
      <c r="NF286" s="6"/>
      <c r="NG286" s="6"/>
      <c r="NH286" s="6"/>
      <c r="NI286" s="6"/>
      <c r="NJ286" s="6"/>
      <c r="NK286" s="6"/>
      <c r="NL286" s="6"/>
      <c r="NM286" s="6"/>
      <c r="NN286" s="6"/>
      <c r="NO286" s="6"/>
      <c r="NP286" s="6"/>
      <c r="NQ286" s="6"/>
      <c r="NR286" s="6"/>
      <c r="NS286" s="6"/>
      <c r="NT286" s="6"/>
      <c r="NU286" s="6"/>
      <c r="NV286" s="6"/>
      <c r="NW286" s="6"/>
      <c r="NX286" s="6"/>
      <c r="NY286" s="6"/>
      <c r="NZ286" s="6"/>
      <c r="OA286" s="6"/>
      <c r="OB286" s="6"/>
      <c r="OC286" s="6"/>
      <c r="OD286" s="6"/>
      <c r="OE286" s="6"/>
      <c r="OF286" s="6"/>
      <c r="OG286" s="6"/>
      <c r="OH286" s="6"/>
      <c r="OI286" s="6"/>
      <c r="OJ286" s="6"/>
      <c r="OK286" s="6"/>
      <c r="OL286" s="6"/>
      <c r="OM286" s="6"/>
      <c r="ON286" s="6"/>
      <c r="OO286" s="6"/>
      <c r="OP286" s="6"/>
      <c r="OQ286" s="6"/>
      <c r="OR286" s="6"/>
      <c r="OS286" s="6"/>
      <c r="OT286" s="6"/>
      <c r="OU286" s="6"/>
      <c r="OV286" s="6"/>
      <c r="OW286" s="6"/>
      <c r="OX286" s="6"/>
      <c r="OY286" s="6"/>
      <c r="OZ286" s="6"/>
      <c r="PA286" s="6"/>
      <c r="PB286" s="6"/>
      <c r="PC286" s="6"/>
      <c r="PD286" s="6"/>
      <c r="PE286" s="6"/>
      <c r="PF286" s="6"/>
      <c r="PG286" s="6"/>
      <c r="PH286" s="6"/>
      <c r="PI286" s="6"/>
      <c r="PJ286" s="6"/>
      <c r="PK286" s="6"/>
      <c r="PL286" s="6"/>
      <c r="PM286" s="6"/>
      <c r="PN286" s="6"/>
      <c r="PO286" s="6"/>
      <c r="PP286" s="6"/>
      <c r="PQ286" s="6"/>
      <c r="PR286" s="6"/>
      <c r="PS286" s="6"/>
      <c r="PT286" s="6"/>
      <c r="PU286" s="6"/>
      <c r="PV286" s="6"/>
      <c r="PW286" s="6"/>
      <c r="PX286" s="6"/>
      <c r="PY286" s="6"/>
      <c r="PZ286" s="6"/>
      <c r="QA286" s="6"/>
      <c r="QB286" s="6"/>
      <c r="QC286" s="6"/>
      <c r="QD286" s="6"/>
      <c r="QE286" s="6"/>
      <c r="QF286" s="6"/>
      <c r="QG286" s="6"/>
      <c r="QH286" s="6"/>
      <c r="QI286" s="6"/>
      <c r="QJ286" s="6"/>
      <c r="QK286" s="6"/>
      <c r="QL286" s="6"/>
      <c r="QM286" s="6"/>
      <c r="QN286" s="6"/>
      <c r="QO286" s="6"/>
      <c r="QP286" s="6"/>
      <c r="QQ286" s="6"/>
      <c r="QR286" s="6"/>
      <c r="QS286" s="6"/>
      <c r="QT286" s="6"/>
      <c r="QU286" s="6"/>
      <c r="QV286" s="6"/>
      <c r="QW286" s="6"/>
      <c r="QX286" s="6"/>
      <c r="QY286" s="6"/>
      <c r="QZ286" s="6"/>
      <c r="RA286" s="6"/>
      <c r="RB286" s="6"/>
      <c r="RC286" s="6"/>
      <c r="RD286" s="6"/>
      <c r="RE286" s="6"/>
      <c r="RF286" s="6"/>
      <c r="RG286" s="6"/>
      <c r="RH286" s="6"/>
      <c r="RI286" s="6"/>
      <c r="RJ286" s="6"/>
      <c r="RK286" s="6"/>
      <c r="RL286" s="6"/>
      <c r="RM286" s="6"/>
      <c r="RN286" s="6"/>
      <c r="RO286" s="6"/>
      <c r="RP286" s="6"/>
      <c r="RQ286" s="6"/>
      <c r="RR286" s="6"/>
      <c r="RS286" s="6"/>
      <c r="RT286" s="6"/>
      <c r="RU286" s="6"/>
      <c r="RV286" s="6"/>
      <c r="RW286" s="6"/>
      <c r="RX286" s="6"/>
      <c r="RY286" s="6"/>
      <c r="RZ286" s="6"/>
      <c r="SA286" s="6"/>
      <c r="SB286" s="6"/>
      <c r="SC286" s="6"/>
      <c r="SD286" s="6"/>
      <c r="SE286" s="6"/>
      <c r="SF286" s="6"/>
      <c r="SG286" s="6"/>
      <c r="SH286" s="6"/>
      <c r="SI286" s="6"/>
      <c r="SJ286" s="6"/>
      <c r="SK286" s="6"/>
      <c r="SL286" s="6"/>
      <c r="SM286" s="6"/>
      <c r="SN286" s="6"/>
      <c r="SO286" s="6"/>
      <c r="SP286" s="6"/>
      <c r="SQ286" s="6"/>
      <c r="SR286" s="6"/>
      <c r="SS286" s="6"/>
      <c r="ST286" s="6"/>
      <c r="SU286" s="6"/>
      <c r="SV286" s="6"/>
      <c r="SW286" s="6"/>
      <c r="SX286" s="6"/>
      <c r="SY286" s="6"/>
      <c r="SZ286" s="6"/>
      <c r="TA286" s="6"/>
      <c r="TB286" s="6"/>
      <c r="TC286" s="6"/>
      <c r="TD286" s="6"/>
      <c r="TE286" s="6"/>
      <c r="TF286" s="6"/>
      <c r="TG286" s="6"/>
      <c r="TH286" s="6"/>
      <c r="TI286" s="6"/>
      <c r="TJ286" s="6"/>
      <c r="TK286" s="6"/>
      <c r="TL286" s="6"/>
      <c r="TM286" s="6"/>
      <c r="TN286" s="6"/>
      <c r="TO286" s="6"/>
      <c r="TP286" s="6"/>
      <c r="TQ286" s="6"/>
      <c r="TR286" s="6"/>
      <c r="TS286" s="6"/>
      <c r="TT286" s="6"/>
      <c r="TU286" s="6"/>
      <c r="TV286" s="6"/>
      <c r="TW286" s="6"/>
      <c r="TX286" s="6"/>
      <c r="TY286" s="6"/>
      <c r="TZ286" s="6"/>
      <c r="UA286" s="6"/>
      <c r="UB286" s="6"/>
      <c r="UC286" s="6"/>
      <c r="UD286" s="6"/>
      <c r="UE286" s="6"/>
      <c r="UF286" s="6"/>
      <c r="UG286" s="6"/>
      <c r="UH286" s="6"/>
      <c r="UI286" s="6"/>
      <c r="UJ286" s="6"/>
      <c r="UK286" s="6"/>
      <c r="UL286" s="6"/>
      <c r="UM286" s="6"/>
      <c r="UN286" s="6"/>
      <c r="UO286" s="6"/>
      <c r="UP286" s="6"/>
      <c r="UQ286" s="6"/>
      <c r="UR286" s="6"/>
      <c r="US286" s="6"/>
      <c r="UT286" s="6"/>
      <c r="UU286" s="6"/>
      <c r="UV286" s="6"/>
      <c r="UW286" s="6"/>
      <c r="UX286" s="6"/>
      <c r="UY286" s="6"/>
      <c r="UZ286" s="6"/>
      <c r="VA286" s="6"/>
      <c r="VB286" s="6"/>
      <c r="VC286" s="6"/>
      <c r="VD286" s="6"/>
      <c r="VE286" s="6"/>
      <c r="VF286" s="6"/>
      <c r="VG286" s="6"/>
      <c r="VH286" s="6"/>
      <c r="VI286" s="6"/>
      <c r="VJ286" s="6"/>
      <c r="VK286" s="6"/>
      <c r="VL286" s="6"/>
      <c r="VM286" s="6"/>
      <c r="VN286" s="6"/>
      <c r="VO286" s="6"/>
      <c r="VP286" s="6"/>
      <c r="VQ286" s="6"/>
      <c r="VR286" s="6"/>
      <c r="VS286" s="6"/>
      <c r="VT286" s="6"/>
      <c r="VU286" s="6"/>
      <c r="VV286" s="6"/>
      <c r="VW286" s="6"/>
      <c r="VX286" s="6"/>
      <c r="VY286" s="6"/>
      <c r="VZ286" s="6"/>
      <c r="WA286" s="6"/>
      <c r="WB286" s="6"/>
      <c r="WC286" s="6"/>
      <c r="WD286" s="6"/>
      <c r="WE286" s="6"/>
      <c r="WF286" s="6"/>
      <c r="WG286" s="6"/>
      <c r="WH286" s="6"/>
      <c r="WI286" s="6"/>
      <c r="WJ286" s="6"/>
      <c r="WK286" s="6"/>
      <c r="WL286" s="6"/>
      <c r="WM286" s="6"/>
      <c r="WN286" s="6"/>
      <c r="WO286" s="6"/>
      <c r="WP286" s="6"/>
      <c r="WQ286" s="6"/>
      <c r="WR286" s="6"/>
      <c r="WS286" s="6"/>
      <c r="WT286" s="6"/>
      <c r="WU286" s="6"/>
      <c r="WV286" s="6"/>
      <c r="WW286" s="6"/>
      <c r="WX286" s="6"/>
      <c r="WY286" s="6"/>
      <c r="WZ286" s="6"/>
      <c r="XA286" s="6"/>
      <c r="XB286" s="6"/>
      <c r="XC286" s="6"/>
      <c r="XD286" s="6"/>
      <c r="XE286" s="6"/>
      <c r="XF286" s="6"/>
      <c r="XG286" s="6"/>
      <c r="XH286" s="6"/>
      <c r="XI286" s="6"/>
      <c r="XJ286" s="6"/>
      <c r="XK286" s="6"/>
      <c r="XL286" s="6"/>
      <c r="XM286" s="6"/>
      <c r="XN286" s="6"/>
      <c r="XO286" s="6"/>
      <c r="XP286" s="6"/>
      <c r="XQ286" s="6"/>
      <c r="XR286" s="6"/>
      <c r="XS286" s="6"/>
      <c r="XT286" s="6"/>
      <c r="XU286" s="6"/>
      <c r="XV286" s="6"/>
      <c r="XW286" s="6"/>
      <c r="XX286" s="6"/>
      <c r="XY286" s="6"/>
      <c r="XZ286" s="6"/>
      <c r="YA286" s="6"/>
      <c r="YB286" s="6"/>
      <c r="YC286" s="6"/>
      <c r="YD286" s="6"/>
      <c r="YE286" s="6"/>
      <c r="YF286" s="6"/>
      <c r="YG286" s="6"/>
      <c r="YH286" s="6"/>
      <c r="YI286" s="6"/>
      <c r="YJ286" s="6"/>
      <c r="YK286" s="6"/>
      <c r="YL286" s="6"/>
      <c r="YM286" s="6"/>
      <c r="YN286" s="6"/>
      <c r="YO286" s="6"/>
      <c r="YP286" s="6"/>
      <c r="YQ286" s="6"/>
      <c r="YR286" s="6"/>
      <c r="YS286" s="6"/>
      <c r="YT286" s="6"/>
      <c r="YU286" s="6"/>
      <c r="YV286" s="6"/>
      <c r="YW286" s="6"/>
      <c r="YX286" s="6"/>
      <c r="YY286" s="6"/>
      <c r="YZ286" s="6"/>
      <c r="ZA286" s="6"/>
      <c r="ZB286" s="6"/>
      <c r="ZC286" s="6"/>
      <c r="ZD286" s="6"/>
      <c r="ZE286" s="6"/>
      <c r="ZF286" s="6"/>
      <c r="ZG286" s="6"/>
      <c r="ZH286" s="6"/>
      <c r="ZI286" s="6"/>
      <c r="ZJ286" s="6"/>
      <c r="ZK286" s="6"/>
      <c r="ZL286" s="6"/>
      <c r="ZM286" s="6"/>
      <c r="ZN286" s="6"/>
      <c r="ZO286" s="6"/>
      <c r="ZP286" s="6"/>
      <c r="ZQ286" s="6"/>
      <c r="ZR286" s="6"/>
      <c r="ZS286" s="6"/>
      <c r="ZT286" s="6"/>
      <c r="ZU286" s="6"/>
      <c r="ZV286" s="6"/>
      <c r="ZW286" s="6"/>
      <c r="ZX286" s="6"/>
      <c r="ZY286" s="6"/>
      <c r="ZZ286" s="6"/>
      <c r="AAA286" s="6"/>
      <c r="AAB286" s="6"/>
      <c r="AAC286" s="6"/>
      <c r="AAD286" s="6"/>
      <c r="AAE286" s="6"/>
      <c r="AAF286" s="6"/>
      <c r="AAG286" s="6"/>
      <c r="AAH286" s="6"/>
      <c r="AAI286" s="6"/>
      <c r="AAJ286" s="6"/>
      <c r="AAK286" s="6"/>
      <c r="AAL286" s="6"/>
      <c r="AAM286" s="6"/>
      <c r="AAN286" s="6"/>
      <c r="AAO286" s="6"/>
      <c r="AAP286" s="6"/>
      <c r="AAQ286" s="6"/>
      <c r="AAR286" s="6"/>
      <c r="AAS286" s="6"/>
      <c r="AAT286" s="6"/>
      <c r="AAU286" s="6"/>
      <c r="AAV286" s="6"/>
      <c r="AAW286" s="6"/>
      <c r="AAX286" s="6"/>
      <c r="AAY286" s="6"/>
      <c r="AAZ286" s="6"/>
      <c r="ABA286" s="6"/>
      <c r="ABB286" s="6"/>
      <c r="ABC286" s="6"/>
      <c r="ABD286" s="6"/>
      <c r="ABE286" s="6"/>
      <c r="ABF286" s="6"/>
      <c r="ABG286" s="6"/>
      <c r="ABH286" s="6"/>
      <c r="ABI286" s="6"/>
      <c r="ABJ286" s="6"/>
      <c r="ABK286" s="6"/>
      <c r="ABL286" s="6"/>
      <c r="ABM286" s="6"/>
      <c r="ABN286" s="6"/>
      <c r="ABO286" s="6"/>
      <c r="ABP286" s="6"/>
      <c r="ABQ286" s="6"/>
      <c r="ABR286" s="6"/>
      <c r="ABS286" s="6"/>
      <c r="ABT286" s="6"/>
      <c r="ABU286" s="6"/>
      <c r="ABV286" s="6"/>
      <c r="ABW286" s="6"/>
      <c r="ABX286" s="6"/>
      <c r="ABY286" s="6"/>
      <c r="ABZ286" s="6"/>
      <c r="ACA286" s="6"/>
      <c r="ACB286" s="6"/>
      <c r="ACC286" s="6"/>
      <c r="ACD286" s="6"/>
      <c r="ACE286" s="6"/>
      <c r="ACF286" s="6"/>
      <c r="ACG286" s="6"/>
      <c r="ACH286" s="6"/>
      <c r="ACI286" s="6"/>
      <c r="ACJ286" s="6"/>
      <c r="ACK286" s="6"/>
      <c r="ACL286" s="6"/>
      <c r="ACM286" s="6"/>
      <c r="ACN286" s="6"/>
      <c r="ACO286" s="6"/>
      <c r="ACP286" s="6"/>
      <c r="ACQ286" s="6"/>
      <c r="ACR286" s="6"/>
      <c r="ACS286" s="6"/>
      <c r="ACT286" s="6"/>
      <c r="ACU286" s="6"/>
      <c r="ACV286" s="6"/>
      <c r="ACW286" s="6"/>
      <c r="ACX286" s="6"/>
      <c r="ACY286" s="6"/>
      <c r="ACZ286" s="6"/>
      <c r="ADA286" s="6"/>
      <c r="ADB286" s="6"/>
      <c r="ADC286" s="6"/>
      <c r="ADD286" s="6"/>
      <c r="ADE286" s="6"/>
      <c r="ADF286" s="6"/>
      <c r="ADG286" s="6"/>
      <c r="ADH286" s="6"/>
      <c r="ADI286" s="6"/>
      <c r="ADJ286" s="6"/>
      <c r="ADK286" s="6"/>
      <c r="ADL286" s="6"/>
      <c r="ADM286" s="6"/>
      <c r="ADN286" s="6"/>
      <c r="ADO286" s="6"/>
      <c r="ADP286" s="6"/>
      <c r="ADQ286" s="6"/>
      <c r="ADR286" s="6"/>
      <c r="ADS286" s="6"/>
      <c r="ADT286" s="6"/>
      <c r="ADU286" s="6"/>
      <c r="ADV286" s="6"/>
      <c r="ADW286" s="6"/>
      <c r="ADX286" s="6"/>
      <c r="ADY286" s="6"/>
      <c r="ADZ286" s="6"/>
      <c r="AEA286" s="6"/>
      <c r="AEB286" s="6"/>
      <c r="AEC286" s="6"/>
      <c r="AED286" s="6"/>
      <c r="AEE286" s="6"/>
      <c r="AEF286" s="6"/>
      <c r="AEG286" s="6"/>
      <c r="AEH286" s="6"/>
      <c r="AEI286" s="6"/>
      <c r="AEJ286" s="6"/>
      <c r="AEK286" s="6"/>
      <c r="AEL286" s="6"/>
      <c r="AEM286" s="6"/>
      <c r="AEN286" s="6"/>
      <c r="AEO286" s="6"/>
      <c r="AEP286" s="6"/>
      <c r="AEQ286" s="6"/>
      <c r="AER286" s="6"/>
      <c r="AES286" s="6"/>
      <c r="AET286" s="6"/>
      <c r="AEU286" s="6"/>
      <c r="AEV286" s="6"/>
      <c r="AEW286" s="6"/>
      <c r="AEX286" s="6"/>
      <c r="AEY286" s="6"/>
      <c r="AEZ286" s="6"/>
      <c r="AFA286" s="6"/>
      <c r="AFB286" s="6"/>
      <c r="AFC286" s="6"/>
      <c r="AFD286" s="6"/>
      <c r="AFE286" s="6"/>
      <c r="AFF286" s="6"/>
      <c r="AFG286" s="6"/>
      <c r="AFH286" s="6"/>
      <c r="AFI286" s="6"/>
      <c r="AFJ286" s="6"/>
      <c r="AFK286" s="6"/>
      <c r="AFL286" s="6"/>
      <c r="AFM286" s="6"/>
      <c r="AFN286" s="6"/>
      <c r="AFO286" s="6"/>
      <c r="AFP286" s="6"/>
      <c r="AFQ286" s="6"/>
      <c r="AFR286" s="6"/>
      <c r="AFS286" s="6"/>
      <c r="AFT286" s="6"/>
      <c r="AFU286" s="6"/>
      <c r="AFV286" s="6"/>
      <c r="AFW286" s="6"/>
      <c r="AFX286" s="6"/>
      <c r="AFY286" s="6"/>
      <c r="AFZ286" s="6"/>
      <c r="AGA286" s="6"/>
      <c r="AGB286" s="6"/>
      <c r="AGC286" s="6"/>
      <c r="AGD286" s="6"/>
      <c r="AGE286" s="6"/>
      <c r="AGF286" s="6"/>
      <c r="AGG286" s="6"/>
      <c r="AGH286" s="6"/>
      <c r="AGI286" s="6"/>
      <c r="AGJ286" s="6"/>
      <c r="AGK286" s="6"/>
      <c r="AGL286" s="6"/>
      <c r="AGM286" s="6"/>
      <c r="AGN286" s="6"/>
      <c r="AGO286" s="6"/>
      <c r="AGP286" s="6"/>
      <c r="AGQ286" s="6"/>
      <c r="AGR286" s="6"/>
      <c r="AGS286" s="6"/>
      <c r="AGT286" s="6"/>
      <c r="AGU286" s="6"/>
      <c r="AGV286" s="6"/>
      <c r="AGW286" s="6"/>
      <c r="AGX286" s="6"/>
      <c r="AGY286" s="6"/>
      <c r="AGZ286" s="6"/>
      <c r="AHA286" s="6"/>
      <c r="AHB286" s="6"/>
      <c r="AHC286" s="6"/>
      <c r="AHD286" s="6"/>
      <c r="AHE286" s="6"/>
      <c r="AHF286" s="6"/>
      <c r="AHG286" s="6"/>
      <c r="AHH286" s="6"/>
      <c r="AHI286" s="6"/>
      <c r="AHJ286" s="6"/>
      <c r="AHK286" s="6"/>
      <c r="AHL286" s="6"/>
      <c r="AHM286" s="6"/>
      <c r="AHN286" s="6"/>
      <c r="AHO286" s="6"/>
      <c r="AHP286" s="6"/>
      <c r="AHQ286" s="6"/>
      <c r="AHR286" s="6"/>
      <c r="AHS286" s="6"/>
      <c r="AHT286" s="6"/>
      <c r="AHU286" s="6"/>
      <c r="AHV286" s="6"/>
      <c r="AHW286" s="6"/>
      <c r="AHX286" s="6"/>
      <c r="AHY286" s="6"/>
      <c r="AHZ286" s="6"/>
      <c r="AIA286" s="6"/>
      <c r="AIB286" s="6"/>
      <c r="AIC286" s="6"/>
      <c r="AID286" s="6"/>
      <c r="AIE286" s="6"/>
      <c r="AIF286" s="6"/>
      <c r="AIG286" s="6"/>
      <c r="AIH286" s="6"/>
      <c r="AII286" s="6"/>
      <c r="AIJ286" s="6"/>
      <c r="AIK286" s="6"/>
      <c r="AIL286" s="6"/>
      <c r="AIM286" s="6"/>
      <c r="AIN286" s="6"/>
      <c r="AIO286" s="6"/>
      <c r="AIP286" s="6"/>
      <c r="AIQ286" s="6"/>
      <c r="AIR286" s="6"/>
      <c r="AIS286" s="6"/>
      <c r="AIT286" s="6"/>
      <c r="AIU286" s="6"/>
      <c r="AIV286" s="6"/>
      <c r="AIW286" s="6"/>
      <c r="AIX286" s="6"/>
      <c r="AIY286" s="6"/>
      <c r="AIZ286" s="6"/>
      <c r="AJA286" s="6"/>
      <c r="AJB286" s="6"/>
      <c r="AJC286" s="6"/>
      <c r="AJD286" s="6"/>
      <c r="AJE286" s="6"/>
      <c r="AJF286" s="6"/>
      <c r="AJG286" s="6"/>
      <c r="AJH286" s="6"/>
      <c r="AJI286" s="6"/>
      <c r="AJJ286" s="6"/>
      <c r="AJK286" s="6"/>
      <c r="AJL286" s="6"/>
      <c r="AJM286" s="6"/>
      <c r="AJN286" s="6"/>
      <c r="AJO286" s="6"/>
      <c r="AJP286" s="6"/>
      <c r="AJQ286" s="6"/>
      <c r="AJR286" s="6"/>
      <c r="AJS286" s="6"/>
      <c r="AJT286" s="6"/>
      <c r="AJU286" s="6"/>
      <c r="AJV286" s="6"/>
      <c r="AJW286" s="6"/>
      <c r="AJX286" s="6"/>
      <c r="AJY286" s="6"/>
      <c r="AJZ286" s="6"/>
      <c r="AKA286" s="6"/>
      <c r="AKB286" s="6"/>
      <c r="AKC286" s="6"/>
      <c r="AKD286" s="6"/>
      <c r="AKE286" s="6"/>
      <c r="AKF286" s="6"/>
      <c r="AKG286" s="6"/>
      <c r="AKH286" s="6"/>
      <c r="AKI286" s="6"/>
      <c r="AKJ286" s="6"/>
      <c r="AKK286" s="6"/>
      <c r="AKL286" s="6"/>
      <c r="AKM286" s="6"/>
      <c r="AKN286" s="6"/>
      <c r="AKO286" s="6"/>
      <c r="AKP286" s="6"/>
      <c r="AKQ286" s="6"/>
      <c r="AKR286" s="6"/>
      <c r="AKS286" s="6"/>
      <c r="AKT286" s="6"/>
      <c r="AKU286" s="6"/>
      <c r="AKV286" s="6"/>
      <c r="AKW286" s="6"/>
      <c r="AKX286" s="6"/>
      <c r="AKY286" s="6"/>
      <c r="AKZ286" s="6"/>
      <c r="ALA286" s="6"/>
      <c r="ALB286" s="6"/>
      <c r="ALC286" s="6"/>
      <c r="ALD286" s="6"/>
      <c r="ALE286" s="6"/>
      <c r="ALF286" s="6"/>
      <c r="ALG286" s="6"/>
      <c r="ALH286" s="6"/>
      <c r="ALI286" s="6"/>
      <c r="ALJ286" s="6"/>
      <c r="ALK286" s="6"/>
      <c r="ALL286" s="6"/>
      <c r="ALM286" s="6"/>
      <c r="ALN286" s="6"/>
      <c r="ALO286" s="6"/>
      <c r="ALP286" s="6"/>
      <c r="ALQ286" s="6"/>
      <c r="ALR286" s="6"/>
      <c r="ALS286" s="6"/>
      <c r="ALT286" s="6"/>
      <c r="ALU286" s="6"/>
      <c r="ALV286" s="6"/>
      <c r="ALW286" s="6"/>
      <c r="ALX286" s="6"/>
      <c r="ALY286" s="6"/>
      <c r="ALZ286" s="6"/>
      <c r="AMA286" s="6"/>
      <c r="AMB286" s="6"/>
      <c r="AMC286" s="6"/>
      <c r="AMD286" s="6"/>
      <c r="AME286" s="6"/>
      <c r="AMF286" s="6"/>
      <c r="AMG286" s="6"/>
      <c r="AMH286" s="6"/>
      <c r="AMI286" s="6"/>
      <c r="AMJ286" s="6"/>
      <c r="AMK286" s="6"/>
      <c r="AML286" s="6"/>
      <c r="AMM286" s="6"/>
      <c r="AMN286" s="6"/>
      <c r="AMO286" s="6"/>
      <c r="AMP286" s="6"/>
      <c r="AMQ286" s="6"/>
      <c r="AMR286" s="6"/>
      <c r="AMS286" s="6"/>
      <c r="AMT286" s="6"/>
      <c r="AMU286" s="6"/>
      <c r="AMV286" s="6"/>
      <c r="AMW286" s="6"/>
      <c r="AMX286" s="6"/>
      <c r="AMY286" s="6"/>
      <c r="AMZ286" s="6"/>
      <c r="ANA286" s="6"/>
      <c r="ANB286" s="6"/>
      <c r="ANC286" s="6"/>
      <c r="AND286" s="6"/>
      <c r="ANE286" s="6"/>
      <c r="ANF286" s="6"/>
      <c r="ANG286" s="6"/>
      <c r="ANH286" s="6"/>
      <c r="ANI286" s="6"/>
      <c r="ANJ286" s="6"/>
      <c r="ANK286" s="6"/>
      <c r="ANL286" s="6"/>
      <c r="ANM286" s="6"/>
      <c r="ANN286" s="6"/>
      <c r="ANO286" s="6"/>
      <c r="ANP286" s="6"/>
      <c r="ANQ286" s="6"/>
      <c r="ANR286" s="6"/>
      <c r="ANS286" s="6"/>
      <c r="ANT286" s="6"/>
      <c r="ANU286" s="6"/>
      <c r="ANV286" s="6"/>
      <c r="ANW286" s="6"/>
      <c r="ANX286" s="6"/>
      <c r="ANY286" s="6"/>
      <c r="ANZ286" s="6"/>
      <c r="AOA286" s="6"/>
      <c r="AOB286" s="6"/>
      <c r="AOC286" s="6"/>
      <c r="AOD286" s="6"/>
      <c r="AOE286" s="6"/>
      <c r="AOF286" s="6"/>
      <c r="AOG286" s="6"/>
      <c r="AOH286" s="6"/>
      <c r="AOI286" s="6"/>
      <c r="AOJ286" s="6"/>
      <c r="AOK286" s="6"/>
      <c r="AOL286" s="6"/>
      <c r="AOM286" s="6"/>
      <c r="AON286" s="6"/>
      <c r="AOO286" s="6"/>
      <c r="AOP286" s="6"/>
      <c r="AOQ286" s="6"/>
      <c r="AOR286" s="6"/>
      <c r="AOS286" s="6"/>
      <c r="AOT286" s="6"/>
      <c r="AOU286" s="6"/>
      <c r="AOV286" s="6"/>
      <c r="AOW286" s="6"/>
      <c r="AOX286" s="6"/>
      <c r="AOY286" s="6"/>
      <c r="AOZ286" s="6"/>
      <c r="APA286" s="6"/>
      <c r="APB286" s="6"/>
      <c r="APC286" s="6"/>
      <c r="APD286" s="6"/>
      <c r="APE286" s="6"/>
      <c r="APF286" s="6"/>
      <c r="APG286" s="6"/>
      <c r="APH286" s="6"/>
      <c r="API286" s="6"/>
      <c r="APJ286" s="6"/>
      <c r="APK286" s="6"/>
      <c r="APL286" s="6"/>
      <c r="APM286" s="6"/>
      <c r="APN286" s="6"/>
      <c r="APO286" s="6"/>
      <c r="APP286" s="6"/>
      <c r="APQ286" s="6"/>
      <c r="APR286" s="6"/>
      <c r="APS286" s="6"/>
      <c r="APT286" s="6"/>
      <c r="APU286" s="6"/>
      <c r="APV286" s="6"/>
      <c r="APW286" s="6"/>
      <c r="APX286" s="6"/>
      <c r="APY286" s="6"/>
      <c r="APZ286" s="6"/>
      <c r="AQA286" s="6"/>
      <c r="AQB286" s="6"/>
      <c r="AQC286" s="6"/>
      <c r="AQD286" s="6"/>
      <c r="AQE286" s="6"/>
      <c r="AQF286" s="6"/>
      <c r="AQG286" s="6"/>
      <c r="AQH286" s="6"/>
      <c r="AQI286" s="6"/>
      <c r="AQJ286" s="6"/>
      <c r="AQK286" s="6"/>
      <c r="AQL286" s="6"/>
      <c r="AQM286" s="6"/>
      <c r="AQN286" s="6"/>
      <c r="AQO286" s="6"/>
      <c r="AQP286" s="6"/>
      <c r="AQQ286" s="6"/>
      <c r="AQR286" s="6"/>
      <c r="AQS286" s="6"/>
      <c r="AQT286" s="6"/>
      <c r="AQU286" s="6"/>
      <c r="AQV286" s="6"/>
      <c r="AQW286" s="6"/>
      <c r="AQX286" s="6"/>
      <c r="AQY286" s="6"/>
      <c r="AQZ286" s="6"/>
      <c r="ARA286" s="6"/>
      <c r="ARB286" s="6"/>
      <c r="ARC286" s="6"/>
      <c r="ARD286" s="6"/>
      <c r="ARE286" s="6"/>
      <c r="ARF286" s="6"/>
      <c r="ARG286" s="6"/>
      <c r="ARH286" s="6"/>
      <c r="ARI286" s="6"/>
      <c r="ARJ286" s="6"/>
      <c r="ARK286" s="6"/>
      <c r="ARL286" s="6"/>
      <c r="ARM286" s="6"/>
      <c r="ARN286" s="6"/>
      <c r="ARO286" s="6"/>
      <c r="ARP286" s="6"/>
      <c r="ARQ286" s="6"/>
      <c r="ARR286" s="6"/>
      <c r="ARS286" s="6"/>
      <c r="ART286" s="6"/>
      <c r="ARU286" s="6"/>
      <c r="ARV286" s="6"/>
      <c r="ARW286" s="6"/>
      <c r="ARX286" s="6"/>
      <c r="ARY286" s="6"/>
      <c r="ARZ286" s="6"/>
      <c r="ASA286" s="6"/>
      <c r="ASB286" s="6"/>
      <c r="ASC286" s="6"/>
      <c r="ASD286" s="6"/>
      <c r="ASE286" s="6"/>
      <c r="ASF286" s="6"/>
      <c r="ASG286" s="6"/>
      <c r="ASH286" s="6"/>
      <c r="ASI286" s="6"/>
      <c r="ASJ286" s="6"/>
      <c r="ASK286" s="6"/>
      <c r="ASL286" s="6"/>
      <c r="ASM286" s="6"/>
      <c r="ASN286" s="6"/>
      <c r="ASO286" s="6"/>
      <c r="ASP286" s="6"/>
      <c r="ASQ286" s="6"/>
      <c r="ASR286" s="6"/>
      <c r="ASS286" s="6"/>
      <c r="AST286" s="6"/>
      <c r="ASU286" s="6"/>
      <c r="ASV286" s="6"/>
      <c r="ASW286" s="6"/>
      <c r="ASX286" s="6"/>
      <c r="ASY286" s="6"/>
      <c r="ASZ286" s="6"/>
      <c r="ATA286" s="6"/>
      <c r="ATB286" s="6"/>
      <c r="ATC286" s="6"/>
      <c r="ATD286" s="6"/>
      <c r="ATE286" s="6"/>
      <c r="ATF286" s="6"/>
      <c r="ATG286" s="6"/>
      <c r="ATH286" s="6"/>
      <c r="ATI286" s="6"/>
      <c r="ATJ286" s="6"/>
      <c r="ATK286" s="6"/>
      <c r="ATL286" s="6"/>
      <c r="ATM286" s="6"/>
      <c r="ATN286" s="6"/>
      <c r="ATO286" s="6"/>
      <c r="ATP286" s="6"/>
      <c r="ATQ286" s="6"/>
      <c r="ATR286" s="6"/>
      <c r="ATS286" s="6"/>
      <c r="ATT286" s="6"/>
      <c r="ATU286" s="6"/>
      <c r="ATV286" s="6"/>
      <c r="ATW286" s="6"/>
      <c r="ATX286" s="6"/>
      <c r="ATY286" s="6"/>
      <c r="ATZ286" s="6"/>
      <c r="AUA286" s="6"/>
      <c r="AUB286" s="6"/>
      <c r="AUC286" s="6"/>
      <c r="AUD286" s="6"/>
      <c r="AUE286" s="6"/>
      <c r="AUF286" s="6"/>
      <c r="AUG286" s="6"/>
      <c r="AUH286" s="6"/>
      <c r="AUI286" s="6"/>
      <c r="AUJ286" s="6"/>
      <c r="AUK286" s="6"/>
      <c r="AUL286" s="6"/>
      <c r="AUM286" s="6"/>
      <c r="AUN286" s="6"/>
      <c r="AUO286" s="6"/>
      <c r="AUP286" s="6"/>
      <c r="AUQ286" s="6"/>
      <c r="AUR286" s="6"/>
      <c r="AUS286" s="6"/>
      <c r="AUT286" s="6"/>
      <c r="AUU286" s="6"/>
      <c r="AUV286" s="6"/>
      <c r="AUW286" s="6"/>
      <c r="AUX286" s="6"/>
      <c r="AUY286" s="6"/>
      <c r="AUZ286" s="6"/>
      <c r="AVA286" s="6"/>
      <c r="AVB286" s="6"/>
      <c r="AVC286" s="6"/>
      <c r="AVD286" s="6"/>
      <c r="AVE286" s="6"/>
      <c r="AVF286" s="6"/>
      <c r="AVG286" s="6"/>
      <c r="AVH286" s="6"/>
      <c r="AVI286" s="6"/>
      <c r="AVJ286" s="6"/>
      <c r="AVK286" s="6"/>
      <c r="AVL286" s="6"/>
      <c r="AVM286" s="6"/>
      <c r="AVN286" s="6"/>
      <c r="AVO286" s="6"/>
      <c r="AVP286" s="6"/>
      <c r="AVQ286" s="6"/>
      <c r="AVR286" s="6"/>
      <c r="AVS286" s="6"/>
      <c r="AVT286" s="6"/>
      <c r="AVU286" s="6"/>
      <c r="AVV286" s="6"/>
      <c r="AVW286" s="6"/>
      <c r="AVX286" s="6"/>
      <c r="AVY286" s="6"/>
      <c r="AVZ286" s="6"/>
      <c r="AWA286" s="6"/>
      <c r="AWB286" s="6"/>
      <c r="AWC286" s="6"/>
      <c r="AWD286" s="6"/>
      <c r="AWE286" s="6"/>
      <c r="AWF286" s="6"/>
      <c r="AWG286" s="6"/>
      <c r="AWH286" s="6"/>
      <c r="AWI286" s="6"/>
      <c r="AWJ286" s="6"/>
      <c r="AWK286" s="6"/>
      <c r="AWL286" s="6"/>
      <c r="AWM286" s="6"/>
      <c r="AWN286" s="6"/>
      <c r="AWO286" s="6"/>
      <c r="AWP286" s="6"/>
      <c r="AWQ286" s="6"/>
      <c r="AWR286" s="6"/>
      <c r="AWS286" s="6"/>
      <c r="AWT286" s="6"/>
      <c r="AWU286" s="6"/>
      <c r="AWV286" s="6"/>
      <c r="AWW286" s="6"/>
      <c r="AWX286" s="6"/>
      <c r="AWY286" s="6"/>
      <c r="AWZ286" s="6"/>
      <c r="AXA286" s="6"/>
      <c r="AXB286" s="6"/>
      <c r="AXC286" s="6"/>
      <c r="AXD286" s="6"/>
      <c r="AXE286" s="6"/>
      <c r="AXF286" s="6"/>
      <c r="AXG286" s="6"/>
      <c r="AXH286" s="6"/>
      <c r="AXI286" s="6"/>
      <c r="AXJ286" s="6"/>
      <c r="AXK286" s="6"/>
      <c r="AXL286" s="6"/>
      <c r="AXM286" s="6"/>
      <c r="AXN286" s="6"/>
      <c r="AXO286" s="6"/>
      <c r="AXP286" s="6"/>
      <c r="AXQ286" s="6"/>
      <c r="AXR286" s="6"/>
      <c r="AXS286" s="6"/>
      <c r="AXT286" s="6"/>
      <c r="AXU286" s="6"/>
      <c r="AXV286" s="6"/>
      <c r="AXW286" s="6"/>
      <c r="AXX286" s="6"/>
      <c r="AXY286" s="6"/>
      <c r="AXZ286" s="6"/>
      <c r="AYA286" s="6"/>
      <c r="AYB286" s="6"/>
      <c r="AYC286" s="6"/>
      <c r="AYD286" s="6"/>
      <c r="AYE286" s="6"/>
      <c r="AYF286" s="6"/>
      <c r="AYG286" s="6"/>
      <c r="AYH286" s="6"/>
      <c r="AYI286" s="6"/>
      <c r="AYJ286" s="6"/>
      <c r="AYK286" s="6"/>
      <c r="AYL286" s="6"/>
      <c r="AYM286" s="6"/>
      <c r="AYN286" s="6"/>
      <c r="AYO286" s="6"/>
      <c r="AYP286" s="6"/>
      <c r="AYQ286" s="6"/>
      <c r="AYR286" s="6"/>
      <c r="AYS286" s="6"/>
      <c r="AYT286" s="6"/>
      <c r="AYU286" s="6"/>
      <c r="AYV286" s="6"/>
      <c r="AYW286" s="6"/>
      <c r="AYX286" s="6"/>
      <c r="AYY286" s="6"/>
      <c r="AYZ286" s="6"/>
      <c r="AZA286" s="6"/>
      <c r="AZB286" s="6"/>
      <c r="AZC286" s="6"/>
      <c r="AZD286" s="6"/>
      <c r="AZE286" s="6"/>
      <c r="AZF286" s="6"/>
      <c r="AZG286" s="6"/>
      <c r="AZH286" s="6"/>
      <c r="AZI286" s="6"/>
      <c r="AZJ286" s="6"/>
      <c r="AZK286" s="6"/>
      <c r="AZL286" s="6"/>
      <c r="AZM286" s="6"/>
      <c r="AZN286" s="6"/>
      <c r="AZO286" s="6"/>
      <c r="AZP286" s="6"/>
      <c r="AZQ286" s="6"/>
      <c r="AZR286" s="6"/>
      <c r="AZS286" s="6"/>
      <c r="AZT286" s="6"/>
      <c r="AZU286" s="6"/>
      <c r="AZV286" s="6"/>
      <c r="AZW286" s="6"/>
      <c r="AZX286" s="6"/>
      <c r="AZY286" s="6"/>
      <c r="AZZ286" s="6"/>
      <c r="BAA286" s="6"/>
      <c r="BAB286" s="6"/>
      <c r="BAC286" s="6"/>
      <c r="BAD286" s="6"/>
      <c r="BAE286" s="6"/>
      <c r="BAF286" s="6"/>
      <c r="BAG286" s="6"/>
      <c r="BAH286" s="6"/>
      <c r="BAI286" s="6"/>
      <c r="BAJ286" s="6"/>
      <c r="BAK286" s="6"/>
      <c r="BAL286" s="6"/>
      <c r="BAM286" s="6"/>
      <c r="BAN286" s="6"/>
      <c r="BAO286" s="6"/>
      <c r="BAP286" s="6"/>
      <c r="BAQ286" s="6"/>
      <c r="BAR286" s="6"/>
      <c r="BAS286" s="6"/>
      <c r="BAT286" s="6"/>
      <c r="BAU286" s="6"/>
      <c r="BAV286" s="6"/>
      <c r="BAW286" s="6"/>
      <c r="BAX286" s="6"/>
      <c r="BAY286" s="6"/>
      <c r="BAZ286" s="6"/>
      <c r="BBA286" s="6"/>
      <c r="BBB286" s="6"/>
      <c r="BBC286" s="6"/>
      <c r="BBD286" s="6"/>
      <c r="BBE286" s="6"/>
      <c r="BBF286" s="6"/>
      <c r="BBG286" s="6"/>
      <c r="BBH286" s="6"/>
      <c r="BBI286" s="6"/>
      <c r="BBJ286" s="6"/>
      <c r="BBK286" s="6"/>
      <c r="BBL286" s="6"/>
      <c r="BBM286" s="6"/>
      <c r="BBN286" s="6"/>
      <c r="BBO286" s="6"/>
      <c r="BBP286" s="6"/>
      <c r="BBQ286" s="6"/>
      <c r="BBR286" s="6"/>
      <c r="BBS286" s="6"/>
      <c r="BBT286" s="6"/>
      <c r="BBU286" s="6"/>
      <c r="BBV286" s="6"/>
      <c r="BBW286" s="6"/>
      <c r="BBX286" s="6"/>
      <c r="BBY286" s="6"/>
      <c r="BBZ286" s="6"/>
      <c r="BCA286" s="6"/>
      <c r="BCB286" s="6"/>
      <c r="BCC286" s="6"/>
      <c r="BCD286" s="6"/>
      <c r="BCE286" s="6"/>
      <c r="BCF286" s="6"/>
      <c r="BCG286" s="6"/>
      <c r="BCH286" s="6"/>
      <c r="BCI286" s="6"/>
      <c r="BCJ286" s="6"/>
      <c r="BCK286" s="6"/>
      <c r="BCL286" s="6"/>
      <c r="BCM286" s="6"/>
      <c r="BCN286" s="6"/>
      <c r="BCO286" s="6"/>
      <c r="BCP286" s="6"/>
      <c r="BCQ286" s="6"/>
      <c r="BCR286" s="6"/>
      <c r="BCS286" s="6"/>
      <c r="BCT286" s="6"/>
      <c r="BCU286" s="6"/>
      <c r="BCV286" s="6"/>
      <c r="BCW286" s="6"/>
      <c r="BCX286" s="6"/>
      <c r="BCY286" s="6"/>
      <c r="BCZ286" s="6"/>
      <c r="BDA286" s="6"/>
      <c r="BDB286" s="6"/>
      <c r="BDC286" s="6"/>
      <c r="BDD286" s="6"/>
      <c r="BDE286" s="6"/>
      <c r="BDF286" s="6"/>
      <c r="BDG286" s="6"/>
      <c r="BDH286" s="6"/>
      <c r="BDI286" s="6"/>
      <c r="BDJ286" s="6"/>
      <c r="BDK286" s="6"/>
      <c r="BDL286" s="6"/>
      <c r="BDM286" s="6"/>
      <c r="BDN286" s="6"/>
      <c r="BDO286" s="6"/>
      <c r="BDP286" s="6"/>
      <c r="BDQ286" s="6"/>
      <c r="BDR286" s="6"/>
      <c r="BDS286" s="6"/>
      <c r="BDT286" s="6"/>
      <c r="BDU286" s="6"/>
      <c r="BDV286" s="6"/>
      <c r="BDW286" s="6"/>
      <c r="BDX286" s="6"/>
      <c r="BDY286" s="6"/>
      <c r="BDZ286" s="6"/>
      <c r="BEA286" s="6"/>
      <c r="BEB286" s="6"/>
      <c r="BEC286" s="6"/>
      <c r="BED286" s="6"/>
      <c r="BEE286" s="6"/>
      <c r="BEF286" s="6"/>
      <c r="BEG286" s="6"/>
      <c r="BEH286" s="6"/>
      <c r="BEI286" s="6"/>
      <c r="BEJ286" s="6"/>
      <c r="BEK286" s="6"/>
      <c r="BEL286" s="6"/>
      <c r="BEM286" s="6"/>
      <c r="BEN286" s="6"/>
      <c r="BEO286" s="6"/>
      <c r="BEP286" s="6"/>
      <c r="BEQ286" s="6"/>
      <c r="BER286" s="6"/>
      <c r="BES286" s="6"/>
      <c r="BET286" s="6"/>
      <c r="BEU286" s="6"/>
      <c r="BEV286" s="6"/>
      <c r="BEW286" s="6"/>
      <c r="BEX286" s="6"/>
      <c r="BEY286" s="6"/>
      <c r="BEZ286" s="6"/>
      <c r="BFA286" s="6"/>
      <c r="BFB286" s="6"/>
      <c r="BFC286" s="6"/>
      <c r="BFD286" s="6"/>
      <c r="BFE286" s="6"/>
      <c r="BFF286" s="6"/>
      <c r="BFG286" s="6"/>
      <c r="BFH286" s="6"/>
      <c r="BFI286" s="6"/>
      <c r="BFJ286" s="6"/>
      <c r="BFK286" s="6"/>
      <c r="BFL286" s="6"/>
      <c r="BFM286" s="6"/>
      <c r="BFN286" s="6"/>
      <c r="BFO286" s="6"/>
      <c r="BFP286" s="6"/>
      <c r="BFQ286" s="6"/>
      <c r="BFR286" s="6"/>
      <c r="BFS286" s="6"/>
      <c r="BFT286" s="6"/>
      <c r="BFU286" s="6"/>
      <c r="BFV286" s="6"/>
      <c r="BFW286" s="6"/>
      <c r="BFX286" s="6"/>
      <c r="BFY286" s="6"/>
      <c r="BFZ286" s="6"/>
      <c r="BGA286" s="6"/>
      <c r="BGB286" s="6"/>
      <c r="BGC286" s="6"/>
      <c r="BGD286" s="6"/>
      <c r="BGE286" s="6"/>
      <c r="BGF286" s="6"/>
      <c r="BGG286" s="6"/>
      <c r="BGH286" s="6"/>
      <c r="BGI286" s="6"/>
      <c r="BGJ286" s="6"/>
      <c r="BGK286" s="6"/>
      <c r="BGL286" s="6"/>
      <c r="BGM286" s="6"/>
      <c r="BGN286" s="6"/>
      <c r="BGO286" s="6"/>
      <c r="BGP286" s="6"/>
      <c r="BGQ286" s="6"/>
      <c r="BGR286" s="6"/>
      <c r="BGS286" s="6"/>
      <c r="BGT286" s="6"/>
      <c r="BGU286" s="6"/>
      <c r="BGV286" s="6"/>
      <c r="BGW286" s="6"/>
      <c r="BGX286" s="6"/>
      <c r="BGY286" s="6"/>
      <c r="BGZ286" s="6"/>
      <c r="BHA286" s="6"/>
      <c r="BHB286" s="6"/>
      <c r="BHC286" s="6"/>
      <c r="BHD286" s="6"/>
      <c r="BHE286" s="6"/>
      <c r="BHF286" s="6"/>
      <c r="BHG286" s="6"/>
      <c r="BHH286" s="6"/>
      <c r="BHI286" s="6"/>
      <c r="BHJ286" s="6"/>
      <c r="BHK286" s="6"/>
      <c r="BHL286" s="6"/>
      <c r="BHM286" s="6"/>
      <c r="BHN286" s="6"/>
      <c r="BHO286" s="6"/>
      <c r="BHP286" s="6"/>
      <c r="BHQ286" s="6"/>
      <c r="BHR286" s="6"/>
      <c r="BHS286" s="6"/>
      <c r="BHT286" s="6"/>
      <c r="BHU286" s="6"/>
      <c r="BHV286" s="6"/>
      <c r="BHW286" s="6"/>
      <c r="BHX286" s="6"/>
      <c r="BHY286" s="6"/>
      <c r="BHZ286" s="6"/>
      <c r="BIA286" s="6"/>
      <c r="BIB286" s="6"/>
      <c r="BIC286" s="6"/>
      <c r="BID286" s="6"/>
      <c r="BIE286" s="6"/>
      <c r="BIF286" s="6"/>
      <c r="BIG286" s="6"/>
      <c r="BIH286" s="6"/>
      <c r="BII286" s="6"/>
      <c r="BIJ286" s="6"/>
      <c r="BIK286" s="6"/>
      <c r="BIL286" s="6"/>
      <c r="BIM286" s="6"/>
      <c r="BIN286" s="6"/>
      <c r="BIO286" s="6"/>
      <c r="BIP286" s="6"/>
      <c r="BIQ286" s="6"/>
      <c r="BIR286" s="6"/>
      <c r="BIS286" s="6"/>
      <c r="BIT286" s="6"/>
      <c r="BIU286" s="6"/>
      <c r="BIV286" s="6"/>
      <c r="BIW286" s="6"/>
      <c r="BIX286" s="6"/>
      <c r="BIY286" s="6"/>
      <c r="BIZ286" s="6"/>
      <c r="BJA286" s="6"/>
      <c r="BJB286" s="6"/>
      <c r="BJC286" s="6"/>
      <c r="BJD286" s="6"/>
      <c r="BJE286" s="6"/>
      <c r="BJF286" s="6"/>
      <c r="BJG286" s="6"/>
      <c r="BJH286" s="6"/>
      <c r="BJI286" s="6"/>
      <c r="BJJ286" s="6"/>
      <c r="BJK286" s="6"/>
      <c r="BJL286" s="6"/>
      <c r="BJM286" s="6"/>
      <c r="BJN286" s="6"/>
      <c r="BJO286" s="6"/>
      <c r="BJP286" s="6"/>
      <c r="BJQ286" s="6"/>
      <c r="BJR286" s="6"/>
      <c r="BJS286" s="6"/>
      <c r="BJT286" s="6"/>
      <c r="BJU286" s="6"/>
      <c r="BJV286" s="6"/>
      <c r="BJW286" s="6"/>
      <c r="BJX286" s="6"/>
      <c r="BJY286" s="6"/>
      <c r="BJZ286" s="6"/>
      <c r="BKA286" s="6"/>
      <c r="BKB286" s="6"/>
      <c r="BKC286" s="6"/>
      <c r="BKD286" s="6"/>
      <c r="BKE286" s="6"/>
      <c r="BKF286" s="6"/>
      <c r="BKG286" s="6"/>
      <c r="BKH286" s="6"/>
      <c r="BKI286" s="6"/>
      <c r="BKJ286" s="6"/>
      <c r="BKK286" s="6"/>
      <c r="BKL286" s="6"/>
      <c r="BKM286" s="6"/>
      <c r="BKN286" s="6"/>
      <c r="BKO286" s="6"/>
      <c r="BKP286" s="6"/>
      <c r="BKQ286" s="6"/>
      <c r="BKR286" s="6"/>
      <c r="BKS286" s="6"/>
      <c r="BKT286" s="6"/>
      <c r="BKU286" s="6"/>
      <c r="BKV286" s="6"/>
      <c r="BKW286" s="6"/>
      <c r="BKX286" s="6"/>
      <c r="BKY286" s="6"/>
      <c r="BKZ286" s="6"/>
      <c r="BLA286" s="6"/>
      <c r="BLB286" s="6"/>
      <c r="BLC286" s="6"/>
      <c r="BLD286" s="6"/>
      <c r="BLE286" s="6"/>
      <c r="BLF286" s="6"/>
      <c r="BLG286" s="6"/>
      <c r="BLH286" s="6"/>
      <c r="BLI286" s="6"/>
      <c r="BLJ286" s="6"/>
      <c r="BLK286" s="6"/>
      <c r="BLL286" s="6"/>
      <c r="BLM286" s="6"/>
      <c r="BLN286" s="6"/>
      <c r="BLO286" s="6"/>
      <c r="BLP286" s="6"/>
      <c r="BLQ286" s="6"/>
      <c r="BLR286" s="6"/>
      <c r="BLS286" s="6"/>
      <c r="BLT286" s="6"/>
      <c r="BLU286" s="6"/>
      <c r="BLV286" s="6"/>
      <c r="BLW286" s="6"/>
      <c r="BLX286" s="6"/>
      <c r="BLY286" s="6"/>
      <c r="BLZ286" s="6"/>
      <c r="BMA286" s="6"/>
      <c r="BMB286" s="6"/>
      <c r="BMC286" s="6"/>
      <c r="BMD286" s="6"/>
      <c r="BME286" s="6"/>
      <c r="BMF286" s="6"/>
      <c r="BMG286" s="6"/>
      <c r="BMH286" s="6"/>
      <c r="BMI286" s="6"/>
      <c r="BMJ286" s="6"/>
      <c r="BMK286" s="6"/>
      <c r="BML286" s="6"/>
      <c r="BMM286" s="6"/>
      <c r="BMN286" s="6"/>
      <c r="BMO286" s="6"/>
      <c r="BMP286" s="6"/>
      <c r="BMQ286" s="6"/>
      <c r="BMR286" s="6"/>
      <c r="BMS286" s="6"/>
      <c r="BMT286" s="6"/>
      <c r="BMU286" s="6"/>
      <c r="BMV286" s="6"/>
      <c r="BMW286" s="6"/>
      <c r="BMX286" s="6"/>
      <c r="BMY286" s="6"/>
      <c r="BMZ286" s="6"/>
      <c r="BNA286" s="6"/>
      <c r="BNB286" s="6"/>
      <c r="BNC286" s="6"/>
      <c r="BND286" s="6"/>
      <c r="BNE286" s="6"/>
      <c r="BNF286" s="6"/>
      <c r="BNG286" s="6"/>
      <c r="BNH286" s="6"/>
      <c r="BNI286" s="6"/>
      <c r="BNJ286" s="6"/>
      <c r="BNK286" s="6"/>
      <c r="BNL286" s="6"/>
      <c r="BNM286" s="6"/>
      <c r="BNN286" s="6"/>
      <c r="BNO286" s="6"/>
      <c r="BNP286" s="6"/>
      <c r="BNQ286" s="6"/>
      <c r="BNR286" s="6"/>
      <c r="BNS286" s="6"/>
      <c r="BNT286" s="6"/>
      <c r="BNU286" s="6"/>
      <c r="BNV286" s="6"/>
      <c r="BNW286" s="6"/>
      <c r="BNX286" s="6"/>
      <c r="BNY286" s="6"/>
      <c r="BNZ286" s="6"/>
      <c r="BOA286" s="6"/>
      <c r="BOB286" s="6"/>
      <c r="BOC286" s="6"/>
      <c r="BOD286" s="6"/>
      <c r="BOE286" s="6"/>
      <c r="BOF286" s="6"/>
      <c r="BOG286" s="6"/>
      <c r="BOH286" s="6"/>
      <c r="BOI286" s="6"/>
      <c r="BOJ286" s="6"/>
      <c r="BOK286" s="6"/>
      <c r="BOL286" s="6"/>
      <c r="BOM286" s="6"/>
      <c r="BON286" s="6"/>
      <c r="BOO286" s="6"/>
      <c r="BOP286" s="6"/>
      <c r="BOQ286" s="6"/>
      <c r="BOR286" s="6"/>
      <c r="BOS286" s="6"/>
      <c r="BOT286" s="6"/>
      <c r="BOU286" s="6"/>
      <c r="BOV286" s="6"/>
      <c r="BOW286" s="6"/>
      <c r="BOX286" s="6"/>
      <c r="BOY286" s="6"/>
      <c r="BOZ286" s="6"/>
      <c r="BPA286" s="6"/>
      <c r="BPB286" s="6"/>
      <c r="BPC286" s="6"/>
      <c r="BPD286" s="6"/>
      <c r="BPE286" s="6"/>
      <c r="BPF286" s="6"/>
      <c r="BPG286" s="6"/>
      <c r="BPH286" s="6"/>
      <c r="BPI286" s="6"/>
      <c r="BPJ286" s="6"/>
      <c r="BPK286" s="6"/>
      <c r="BPL286" s="6"/>
      <c r="BPM286" s="6"/>
      <c r="BPN286" s="6"/>
      <c r="BPO286" s="6"/>
      <c r="BPP286" s="6"/>
      <c r="BPQ286" s="6"/>
      <c r="BPR286" s="6"/>
      <c r="BPS286" s="6"/>
      <c r="BPT286" s="6"/>
      <c r="BPU286" s="6"/>
      <c r="BPV286" s="6"/>
      <c r="BPW286" s="6"/>
      <c r="BPX286" s="6"/>
      <c r="BPY286" s="6"/>
      <c r="BPZ286" s="6"/>
      <c r="BQA286" s="6"/>
      <c r="BQB286" s="6"/>
      <c r="BQC286" s="6"/>
      <c r="BQD286" s="6"/>
      <c r="BQE286" s="6"/>
      <c r="BQF286" s="6"/>
      <c r="BQG286" s="6"/>
      <c r="BQH286" s="6"/>
      <c r="BQI286" s="6"/>
      <c r="BQJ286" s="6"/>
      <c r="BQK286" s="6"/>
      <c r="BQL286" s="6"/>
      <c r="BQM286" s="6"/>
      <c r="BQN286" s="6"/>
      <c r="BQO286" s="6"/>
      <c r="BQP286" s="6"/>
      <c r="BQQ286" s="6"/>
      <c r="BQR286" s="6"/>
      <c r="BQS286" s="6"/>
      <c r="BQT286" s="6"/>
      <c r="BQU286" s="6"/>
      <c r="BQV286" s="6"/>
      <c r="BQW286" s="6"/>
      <c r="BQX286" s="6"/>
      <c r="BQY286" s="6"/>
      <c r="BQZ286" s="6"/>
      <c r="BRA286" s="6"/>
      <c r="BRB286" s="6"/>
      <c r="BRC286" s="6"/>
      <c r="BRD286" s="6"/>
      <c r="BRE286" s="6"/>
      <c r="BRF286" s="6"/>
      <c r="BRG286" s="6"/>
      <c r="BRH286" s="6"/>
      <c r="BRI286" s="6"/>
      <c r="BRJ286" s="6"/>
      <c r="BRK286" s="6"/>
      <c r="BRL286" s="6"/>
      <c r="BRM286" s="6"/>
      <c r="BRN286" s="6"/>
      <c r="BRO286" s="6"/>
      <c r="BRP286" s="6"/>
      <c r="BRQ286" s="6"/>
      <c r="BRR286" s="6"/>
      <c r="BRS286" s="6"/>
      <c r="BRT286" s="6"/>
      <c r="BRU286" s="6"/>
      <c r="BRV286" s="6"/>
      <c r="BRW286" s="6"/>
      <c r="BRX286" s="6"/>
      <c r="BRY286" s="6"/>
      <c r="BRZ286" s="6"/>
      <c r="BSA286" s="6"/>
      <c r="BSB286" s="6"/>
      <c r="BSC286" s="6"/>
      <c r="BSD286" s="6"/>
      <c r="BSE286" s="6"/>
      <c r="BSF286" s="6"/>
      <c r="BSG286" s="6"/>
      <c r="BSH286" s="6"/>
      <c r="BSI286" s="6"/>
      <c r="BSJ286" s="6"/>
      <c r="BSK286" s="6"/>
      <c r="BSL286" s="6"/>
      <c r="BSM286" s="6"/>
      <c r="BSN286" s="6"/>
      <c r="BSO286" s="6"/>
      <c r="BSP286" s="6"/>
      <c r="BSQ286" s="6"/>
      <c r="BSR286" s="6"/>
      <c r="BSS286" s="6"/>
      <c r="BST286" s="6"/>
      <c r="BSU286" s="6"/>
      <c r="BSV286" s="6"/>
      <c r="BSW286" s="6"/>
      <c r="BSX286" s="6"/>
      <c r="BSY286" s="6"/>
      <c r="BSZ286" s="6"/>
      <c r="BTA286" s="6"/>
      <c r="BTB286" s="6"/>
      <c r="BTC286" s="6"/>
      <c r="BTD286" s="6"/>
      <c r="BTE286" s="6"/>
      <c r="BTF286" s="6"/>
      <c r="BTG286" s="6"/>
      <c r="BTH286" s="6"/>
      <c r="BTI286" s="6"/>
      <c r="BTJ286" s="6"/>
      <c r="BTK286" s="6"/>
      <c r="BTL286" s="6"/>
      <c r="BTM286" s="6"/>
      <c r="BTN286" s="6"/>
      <c r="BTO286" s="6"/>
      <c r="BTP286" s="6"/>
      <c r="BTQ286" s="6"/>
      <c r="BTR286" s="6"/>
      <c r="BTS286" s="6"/>
      <c r="BTT286" s="6"/>
      <c r="BTU286" s="6"/>
      <c r="BTV286" s="6"/>
      <c r="BTW286" s="6"/>
      <c r="BTX286" s="6"/>
      <c r="BTY286" s="6"/>
      <c r="BTZ286" s="6"/>
      <c r="BUA286" s="6"/>
      <c r="BUB286" s="6"/>
      <c r="BUC286" s="6"/>
      <c r="BUD286" s="6"/>
      <c r="BUE286" s="6"/>
      <c r="BUF286" s="6"/>
      <c r="BUG286" s="6"/>
      <c r="BUH286" s="6"/>
      <c r="BUI286" s="6"/>
      <c r="BUJ286" s="6"/>
      <c r="BUK286" s="6"/>
      <c r="BUL286" s="6"/>
      <c r="BUM286" s="6"/>
      <c r="BUN286" s="6"/>
      <c r="BUO286" s="6"/>
      <c r="BUP286" s="6"/>
      <c r="BUQ286" s="6"/>
      <c r="BUR286" s="6"/>
      <c r="BUS286" s="6"/>
      <c r="BUT286" s="6"/>
      <c r="BUU286" s="6"/>
      <c r="BUV286" s="6"/>
      <c r="BUW286" s="6"/>
      <c r="BUX286" s="6"/>
      <c r="BUY286" s="6"/>
      <c r="BUZ286" s="6"/>
      <c r="BVA286" s="6"/>
      <c r="BVB286" s="6"/>
      <c r="BVC286" s="6"/>
      <c r="BVD286" s="6"/>
      <c r="BVE286" s="6"/>
      <c r="BVF286" s="6"/>
      <c r="BVG286" s="6"/>
      <c r="BVH286" s="6"/>
      <c r="BVI286" s="6"/>
      <c r="BVJ286" s="6"/>
      <c r="BVK286" s="6"/>
      <c r="BVL286" s="6"/>
      <c r="BVM286" s="6"/>
      <c r="BVN286" s="6"/>
      <c r="BVO286" s="6"/>
      <c r="BVP286" s="6"/>
      <c r="BVQ286" s="6"/>
      <c r="BVR286" s="6"/>
      <c r="BVS286" s="6"/>
      <c r="BVT286" s="6"/>
      <c r="BVU286" s="6"/>
      <c r="BVV286" s="6"/>
      <c r="BVW286" s="6"/>
      <c r="BVX286" s="6"/>
      <c r="BVY286" s="6"/>
      <c r="BVZ286" s="6"/>
      <c r="BWA286" s="6"/>
      <c r="BWB286" s="6"/>
      <c r="BWC286" s="6"/>
      <c r="BWD286" s="6"/>
      <c r="BWE286" s="6"/>
      <c r="BWF286" s="6"/>
      <c r="BWG286" s="6"/>
      <c r="BWH286" s="6"/>
      <c r="BWI286" s="6"/>
      <c r="BWJ286" s="6"/>
      <c r="BWK286" s="6"/>
      <c r="BWL286" s="6"/>
      <c r="BWM286" s="6"/>
      <c r="BWN286" s="6"/>
      <c r="BWO286" s="6"/>
      <c r="BWP286" s="6"/>
      <c r="BWQ286" s="6"/>
      <c r="BWR286" s="6"/>
      <c r="BWS286" s="6"/>
      <c r="BWT286" s="6"/>
      <c r="BWU286" s="6"/>
      <c r="BWV286" s="6"/>
      <c r="BWW286" s="6"/>
      <c r="BWX286" s="6"/>
      <c r="BWY286" s="6"/>
      <c r="BWZ286" s="6"/>
      <c r="BXA286" s="6"/>
      <c r="BXB286" s="6"/>
      <c r="BXC286" s="6"/>
      <c r="BXD286" s="6"/>
      <c r="BXE286" s="6"/>
      <c r="BXF286" s="6"/>
      <c r="BXG286" s="6"/>
      <c r="BXH286" s="6"/>
      <c r="BXI286" s="6"/>
      <c r="BXJ286" s="6"/>
      <c r="BXK286" s="6"/>
      <c r="BXL286" s="6"/>
      <c r="BXM286" s="6"/>
      <c r="BXN286" s="6"/>
      <c r="BXO286" s="6"/>
      <c r="BXP286" s="6"/>
      <c r="BXQ286" s="6"/>
      <c r="BXR286" s="6"/>
      <c r="BXS286" s="6"/>
      <c r="BXT286" s="6"/>
      <c r="BXU286" s="6"/>
      <c r="BXV286" s="6"/>
      <c r="BXW286" s="6"/>
      <c r="BXX286" s="6"/>
      <c r="BXY286" s="6"/>
      <c r="BXZ286" s="6"/>
      <c r="BYA286" s="6"/>
      <c r="BYB286" s="6"/>
      <c r="BYC286" s="6"/>
      <c r="BYD286" s="6"/>
      <c r="BYE286" s="6"/>
      <c r="BYF286" s="6"/>
      <c r="BYG286" s="6"/>
      <c r="BYH286" s="6"/>
      <c r="BYI286" s="6"/>
      <c r="BYJ286" s="6"/>
      <c r="BYK286" s="6"/>
      <c r="BYL286" s="6"/>
      <c r="BYM286" s="6"/>
      <c r="BYN286" s="6"/>
      <c r="BYO286" s="6"/>
      <c r="BYP286" s="6"/>
      <c r="BYQ286" s="6"/>
      <c r="BYR286" s="6"/>
      <c r="BYS286" s="6"/>
      <c r="BYT286" s="6"/>
      <c r="BYU286" s="6"/>
      <c r="BYV286" s="6"/>
      <c r="BYW286" s="6"/>
      <c r="BYX286" s="6"/>
      <c r="BYY286" s="6"/>
      <c r="BYZ286" s="6"/>
      <c r="BZA286" s="6"/>
      <c r="BZB286" s="6"/>
      <c r="BZC286" s="6"/>
      <c r="BZD286" s="6"/>
      <c r="BZE286" s="6"/>
      <c r="BZF286" s="6"/>
      <c r="BZG286" s="6"/>
      <c r="BZH286" s="6"/>
      <c r="BZI286" s="6"/>
      <c r="BZJ286" s="6"/>
      <c r="BZK286" s="6"/>
      <c r="BZL286" s="6"/>
      <c r="BZM286" s="6"/>
      <c r="BZN286" s="6"/>
      <c r="BZO286" s="6"/>
      <c r="BZP286" s="6"/>
      <c r="BZQ286" s="6"/>
      <c r="BZR286" s="6"/>
      <c r="BZS286" s="6"/>
      <c r="BZT286" s="6"/>
      <c r="BZU286" s="6"/>
      <c r="BZV286" s="6"/>
      <c r="BZW286" s="6"/>
      <c r="BZX286" s="6"/>
      <c r="BZY286" s="6"/>
      <c r="BZZ286" s="6"/>
      <c r="CAA286" s="6"/>
      <c r="CAB286" s="6"/>
      <c r="CAC286" s="6"/>
      <c r="CAD286" s="6"/>
      <c r="CAE286" s="6"/>
      <c r="CAF286" s="6"/>
      <c r="CAG286" s="6"/>
      <c r="CAH286" s="6"/>
      <c r="CAI286" s="6"/>
      <c r="CAJ286" s="6"/>
      <c r="CAK286" s="6"/>
      <c r="CAL286" s="6"/>
      <c r="CAM286" s="6"/>
      <c r="CAN286" s="6"/>
      <c r="CAO286" s="6"/>
      <c r="CAP286" s="6"/>
      <c r="CAQ286" s="6"/>
      <c r="CAR286" s="6"/>
      <c r="CAS286" s="6"/>
      <c r="CAT286" s="6"/>
      <c r="CAU286" s="6"/>
      <c r="CAV286" s="6"/>
      <c r="CAW286" s="6"/>
      <c r="CAX286" s="6"/>
      <c r="CAY286" s="6"/>
      <c r="CAZ286" s="6"/>
      <c r="CBA286" s="6"/>
      <c r="CBB286" s="6"/>
      <c r="CBC286" s="6"/>
      <c r="CBD286" s="6"/>
      <c r="CBE286" s="6"/>
      <c r="CBF286" s="6"/>
      <c r="CBG286" s="6"/>
      <c r="CBH286" s="6"/>
      <c r="CBI286" s="6"/>
      <c r="CBJ286" s="6"/>
      <c r="CBK286" s="6"/>
      <c r="CBL286" s="6"/>
      <c r="CBM286" s="6"/>
      <c r="CBN286" s="6"/>
      <c r="CBO286" s="6"/>
      <c r="CBP286" s="6"/>
      <c r="CBQ286" s="6"/>
      <c r="CBR286" s="6"/>
      <c r="CBS286" s="6"/>
      <c r="CBT286" s="6"/>
      <c r="CBU286" s="6"/>
      <c r="CBV286" s="6"/>
      <c r="CBW286" s="6"/>
      <c r="CBX286" s="6"/>
      <c r="CBY286" s="6"/>
      <c r="CBZ286" s="6"/>
      <c r="CCA286" s="6"/>
      <c r="CCB286" s="6"/>
      <c r="CCC286" s="6"/>
      <c r="CCD286" s="6"/>
      <c r="CCE286" s="6"/>
      <c r="CCF286" s="6"/>
      <c r="CCG286" s="6"/>
      <c r="CCH286" s="6"/>
      <c r="CCI286" s="6"/>
      <c r="CCJ286" s="6"/>
      <c r="CCK286" s="6"/>
      <c r="CCL286" s="6"/>
      <c r="CCM286" s="6"/>
      <c r="CCN286" s="6"/>
      <c r="CCO286" s="6"/>
      <c r="CCP286" s="6"/>
      <c r="CCQ286" s="6"/>
      <c r="CCR286" s="6"/>
      <c r="CCS286" s="6"/>
      <c r="CCT286" s="6"/>
      <c r="CCU286" s="6"/>
      <c r="CCV286" s="6"/>
      <c r="CCW286" s="6"/>
      <c r="CCX286" s="6"/>
      <c r="CCY286" s="6"/>
      <c r="CCZ286" s="6"/>
      <c r="CDA286" s="6"/>
      <c r="CDB286" s="6"/>
      <c r="CDC286" s="6"/>
      <c r="CDD286" s="6"/>
      <c r="CDE286" s="6"/>
      <c r="CDF286" s="6"/>
      <c r="CDG286" s="6"/>
      <c r="CDH286" s="6"/>
      <c r="CDI286" s="6"/>
      <c r="CDJ286" s="6"/>
      <c r="CDK286" s="6"/>
      <c r="CDL286" s="6"/>
      <c r="CDM286" s="6"/>
      <c r="CDN286" s="6"/>
      <c r="CDO286" s="6"/>
      <c r="CDP286" s="6"/>
      <c r="CDQ286" s="6"/>
      <c r="CDR286" s="6"/>
      <c r="CDS286" s="6"/>
      <c r="CDT286" s="6"/>
      <c r="CDU286" s="6"/>
      <c r="CDV286" s="6"/>
      <c r="CDW286" s="6"/>
      <c r="CDX286" s="6"/>
      <c r="CDY286" s="6"/>
      <c r="CDZ286" s="6"/>
      <c r="CEA286" s="6"/>
      <c r="CEB286" s="6"/>
      <c r="CEC286" s="6"/>
      <c r="CED286" s="6"/>
      <c r="CEE286" s="6"/>
      <c r="CEF286" s="6"/>
      <c r="CEG286" s="6"/>
      <c r="CEH286" s="6"/>
      <c r="CEI286" s="6"/>
      <c r="CEJ286" s="6"/>
      <c r="CEK286" s="6"/>
      <c r="CEL286" s="6"/>
      <c r="CEM286" s="6"/>
      <c r="CEN286" s="6"/>
      <c r="CEO286" s="6"/>
      <c r="CEP286" s="6"/>
      <c r="CEQ286" s="6"/>
      <c r="CER286" s="6"/>
      <c r="CES286" s="6"/>
      <c r="CET286" s="6"/>
      <c r="CEU286" s="6"/>
      <c r="CEV286" s="6"/>
      <c r="CEW286" s="6"/>
      <c r="CEX286" s="6"/>
      <c r="CEY286" s="6"/>
      <c r="CEZ286" s="6"/>
      <c r="CFA286" s="6"/>
      <c r="CFB286" s="6"/>
      <c r="CFC286" s="6"/>
      <c r="CFD286" s="6"/>
      <c r="CFE286" s="6"/>
      <c r="CFF286" s="6"/>
      <c r="CFG286" s="6"/>
      <c r="CFH286" s="6"/>
      <c r="CFI286" s="6"/>
      <c r="CFJ286" s="6"/>
      <c r="CFK286" s="6"/>
      <c r="CFL286" s="6"/>
      <c r="CFM286" s="6"/>
      <c r="CFN286" s="6"/>
      <c r="CFO286" s="6"/>
      <c r="CFP286" s="6"/>
      <c r="CFQ286" s="6"/>
      <c r="CFR286" s="6"/>
      <c r="CFS286" s="6"/>
      <c r="CFT286" s="6"/>
      <c r="CFU286" s="6"/>
      <c r="CFV286" s="6"/>
      <c r="CFW286" s="6"/>
      <c r="CFX286" s="6"/>
      <c r="CFY286" s="6"/>
      <c r="CFZ286" s="6"/>
      <c r="CGA286" s="6"/>
      <c r="CGB286" s="6"/>
      <c r="CGC286" s="6"/>
      <c r="CGD286" s="6"/>
      <c r="CGE286" s="6"/>
      <c r="CGF286" s="6"/>
      <c r="CGG286" s="6"/>
      <c r="CGH286" s="6"/>
      <c r="CGI286" s="6"/>
      <c r="CGJ286" s="6"/>
      <c r="CGK286" s="6"/>
      <c r="CGL286" s="6"/>
      <c r="CGM286" s="6"/>
      <c r="CGN286" s="6"/>
      <c r="CGO286" s="6"/>
      <c r="CGP286" s="6"/>
      <c r="CGQ286" s="6"/>
      <c r="CGR286" s="6"/>
      <c r="CGS286" s="6"/>
      <c r="CGT286" s="6"/>
      <c r="CGU286" s="6"/>
      <c r="CGV286" s="6"/>
      <c r="CGW286" s="6"/>
      <c r="CGX286" s="6"/>
      <c r="CGY286" s="6"/>
      <c r="CGZ286" s="6"/>
      <c r="CHA286" s="6"/>
      <c r="CHB286" s="6"/>
      <c r="CHC286" s="6"/>
      <c r="CHD286" s="6"/>
      <c r="CHE286" s="6"/>
      <c r="CHF286" s="6"/>
      <c r="CHG286" s="6"/>
      <c r="CHH286" s="6"/>
      <c r="CHI286" s="6"/>
      <c r="CHJ286" s="6"/>
      <c r="CHK286" s="6"/>
      <c r="CHL286" s="6"/>
      <c r="CHM286" s="6"/>
      <c r="CHN286" s="6"/>
      <c r="CHO286" s="6"/>
      <c r="CHP286" s="6"/>
      <c r="CHQ286" s="6"/>
      <c r="CHR286" s="6"/>
      <c r="CHS286" s="6"/>
      <c r="CHT286" s="6"/>
      <c r="CHU286" s="6"/>
      <c r="CHV286" s="6"/>
      <c r="CHW286" s="6"/>
      <c r="CHX286" s="6"/>
      <c r="CHY286" s="6"/>
      <c r="CHZ286" s="6"/>
      <c r="CIA286" s="6"/>
      <c r="CIB286" s="6"/>
      <c r="CIC286" s="6"/>
      <c r="CID286" s="6"/>
      <c r="CIE286" s="6"/>
      <c r="CIF286" s="6"/>
      <c r="CIG286" s="6"/>
      <c r="CIH286" s="6"/>
      <c r="CII286" s="6"/>
      <c r="CIJ286" s="6"/>
      <c r="CIK286" s="6"/>
      <c r="CIL286" s="6"/>
      <c r="CIM286" s="6"/>
      <c r="CIN286" s="6"/>
      <c r="CIO286" s="6"/>
      <c r="CIP286" s="6"/>
      <c r="CIQ286" s="6"/>
      <c r="CIR286" s="6"/>
      <c r="CIS286" s="6"/>
      <c r="CIT286" s="6"/>
      <c r="CIU286" s="6"/>
      <c r="CIV286" s="6"/>
      <c r="CIW286" s="6"/>
      <c r="CIX286" s="6"/>
      <c r="CIY286" s="6"/>
      <c r="CIZ286" s="6"/>
      <c r="CJA286" s="6"/>
      <c r="CJB286" s="6"/>
      <c r="CJC286" s="6"/>
      <c r="CJD286" s="6"/>
      <c r="CJE286" s="6"/>
      <c r="CJF286" s="6"/>
      <c r="CJG286" s="6"/>
      <c r="CJH286" s="6"/>
      <c r="CJI286" s="6"/>
      <c r="CJJ286" s="6"/>
      <c r="CJK286" s="6"/>
      <c r="CJL286" s="6"/>
      <c r="CJM286" s="6"/>
      <c r="CJN286" s="6"/>
      <c r="CJO286" s="6"/>
      <c r="CJP286" s="6"/>
      <c r="CJQ286" s="6"/>
      <c r="CJR286" s="6"/>
      <c r="CJS286" s="6"/>
      <c r="CJT286" s="6"/>
      <c r="CJU286" s="6"/>
      <c r="CJV286" s="6"/>
      <c r="CJW286" s="6"/>
      <c r="CJX286" s="6"/>
      <c r="CJY286" s="6"/>
      <c r="CJZ286" s="6"/>
      <c r="CKA286" s="6"/>
      <c r="CKB286" s="6"/>
      <c r="CKC286" s="6"/>
      <c r="CKD286" s="6"/>
      <c r="CKE286" s="6"/>
      <c r="CKF286" s="6"/>
      <c r="CKG286" s="6"/>
      <c r="CKH286" s="6"/>
      <c r="CKI286" s="6"/>
      <c r="CKJ286" s="6"/>
      <c r="CKK286" s="6"/>
      <c r="CKL286" s="6"/>
      <c r="CKM286" s="6"/>
      <c r="CKN286" s="6"/>
      <c r="CKO286" s="6"/>
      <c r="CKP286" s="6"/>
      <c r="CKQ286" s="6"/>
      <c r="CKR286" s="6"/>
      <c r="CKS286" s="6"/>
      <c r="CKT286" s="6"/>
      <c r="CKU286" s="6"/>
      <c r="CKV286" s="6"/>
      <c r="CKW286" s="6"/>
      <c r="CKX286" s="6"/>
      <c r="CKY286" s="6"/>
      <c r="CKZ286" s="6"/>
      <c r="CLA286" s="6"/>
      <c r="CLB286" s="6"/>
      <c r="CLC286" s="6"/>
      <c r="CLD286" s="6"/>
      <c r="CLE286" s="6"/>
      <c r="CLF286" s="6"/>
      <c r="CLG286" s="6"/>
      <c r="CLH286" s="6"/>
      <c r="CLI286" s="6"/>
      <c r="CLJ286" s="6"/>
      <c r="CLK286" s="6"/>
      <c r="CLL286" s="6"/>
      <c r="CLM286" s="6"/>
      <c r="CLN286" s="6"/>
      <c r="CLO286" s="6"/>
      <c r="CLP286" s="6"/>
      <c r="CLQ286" s="6"/>
      <c r="CLR286" s="6"/>
      <c r="CLS286" s="6"/>
      <c r="CLT286" s="6"/>
      <c r="CLU286" s="6"/>
      <c r="CLV286" s="6"/>
      <c r="CLW286" s="6"/>
      <c r="CLX286" s="6"/>
      <c r="CLY286" s="6"/>
      <c r="CLZ286" s="6"/>
      <c r="CMA286" s="6"/>
      <c r="CMB286" s="6"/>
      <c r="CMC286" s="6"/>
      <c r="CMD286" s="6"/>
      <c r="CME286" s="6"/>
      <c r="CMF286" s="6"/>
      <c r="CMG286" s="6"/>
      <c r="CMH286" s="6"/>
      <c r="CMI286" s="6"/>
      <c r="CMJ286" s="6"/>
      <c r="CMK286" s="6"/>
      <c r="CML286" s="6"/>
      <c r="CMM286" s="6"/>
      <c r="CMN286" s="6"/>
      <c r="CMO286" s="6"/>
      <c r="CMP286" s="6"/>
      <c r="CMQ286" s="6"/>
      <c r="CMR286" s="6"/>
      <c r="CMS286" s="6"/>
      <c r="CMT286" s="6"/>
      <c r="CMU286" s="6"/>
      <c r="CMV286" s="6"/>
      <c r="CMW286" s="6"/>
      <c r="CMX286" s="6"/>
      <c r="CMY286" s="6"/>
      <c r="CMZ286" s="6"/>
      <c r="CNA286" s="6"/>
      <c r="CNB286" s="6"/>
      <c r="CNC286" s="6"/>
      <c r="CND286" s="6"/>
      <c r="CNE286" s="6"/>
      <c r="CNF286" s="6"/>
      <c r="CNG286" s="6"/>
      <c r="CNH286" s="6"/>
      <c r="CNI286" s="6"/>
      <c r="CNJ286" s="6"/>
      <c r="CNK286" s="6"/>
      <c r="CNL286" s="6"/>
      <c r="CNM286" s="6"/>
      <c r="CNN286" s="6"/>
      <c r="CNO286" s="6"/>
      <c r="CNP286" s="6"/>
      <c r="CNQ286" s="6"/>
      <c r="CNR286" s="6"/>
      <c r="CNS286" s="6"/>
      <c r="CNT286" s="6"/>
      <c r="CNU286" s="6"/>
      <c r="CNV286" s="6"/>
      <c r="CNW286" s="6"/>
      <c r="CNX286" s="6"/>
      <c r="CNY286" s="6"/>
      <c r="CNZ286" s="6"/>
      <c r="COA286" s="6"/>
      <c r="COB286" s="6"/>
      <c r="COC286" s="6"/>
      <c r="COD286" s="6"/>
      <c r="COE286" s="6"/>
      <c r="COF286" s="6"/>
      <c r="COG286" s="6"/>
      <c r="COH286" s="6"/>
      <c r="COI286" s="6"/>
      <c r="COJ286" s="6"/>
      <c r="COK286" s="6"/>
      <c r="COL286" s="6"/>
      <c r="COM286" s="6"/>
      <c r="CON286" s="6"/>
      <c r="COO286" s="6"/>
      <c r="COP286" s="6"/>
      <c r="COQ286" s="6"/>
      <c r="COR286" s="6"/>
      <c r="COS286" s="6"/>
      <c r="COT286" s="6"/>
      <c r="COU286" s="6"/>
      <c r="COV286" s="6"/>
      <c r="COW286" s="6"/>
      <c r="COX286" s="6"/>
      <c r="COY286" s="6"/>
      <c r="COZ286" s="6"/>
      <c r="CPA286" s="6"/>
      <c r="CPB286" s="6"/>
      <c r="CPC286" s="6"/>
      <c r="CPD286" s="6"/>
      <c r="CPE286" s="6"/>
      <c r="CPF286" s="6"/>
      <c r="CPG286" s="6"/>
      <c r="CPH286" s="6"/>
      <c r="CPI286" s="6"/>
      <c r="CPJ286" s="6"/>
      <c r="CPK286" s="6"/>
      <c r="CPL286" s="6"/>
      <c r="CPM286" s="6"/>
      <c r="CPN286" s="6"/>
      <c r="CPO286" s="6"/>
      <c r="CPP286" s="6"/>
      <c r="CPQ286" s="6"/>
      <c r="CPR286" s="6"/>
      <c r="CPS286" s="6"/>
      <c r="CPT286" s="6"/>
      <c r="CPU286" s="6"/>
      <c r="CPV286" s="6"/>
      <c r="CPW286" s="6"/>
      <c r="CPX286" s="6"/>
      <c r="CPY286" s="6"/>
      <c r="CPZ286" s="6"/>
      <c r="CQA286" s="6"/>
      <c r="CQB286" s="6"/>
      <c r="CQC286" s="6"/>
      <c r="CQD286" s="6"/>
      <c r="CQE286" s="6"/>
      <c r="CQF286" s="6"/>
      <c r="CQG286" s="6"/>
      <c r="CQH286" s="6"/>
      <c r="CQI286" s="6"/>
      <c r="CQJ286" s="6"/>
      <c r="CQK286" s="6"/>
      <c r="CQL286" s="6"/>
      <c r="CQM286" s="6"/>
      <c r="CQN286" s="6"/>
      <c r="CQO286" s="6"/>
      <c r="CQP286" s="6"/>
      <c r="CQQ286" s="6"/>
      <c r="CQR286" s="6"/>
      <c r="CQS286" s="6"/>
      <c r="CQT286" s="6"/>
      <c r="CQU286" s="6"/>
      <c r="CQV286" s="6"/>
      <c r="CQW286" s="6"/>
      <c r="CQX286" s="6"/>
      <c r="CQY286" s="6"/>
      <c r="CQZ286" s="6"/>
      <c r="CRA286" s="6"/>
      <c r="CRB286" s="6"/>
      <c r="CRC286" s="6"/>
      <c r="CRD286" s="6"/>
      <c r="CRE286" s="6"/>
      <c r="CRF286" s="6"/>
      <c r="CRG286" s="6"/>
      <c r="CRH286" s="6"/>
      <c r="CRI286" s="6"/>
      <c r="CRJ286" s="6"/>
      <c r="CRK286" s="6"/>
      <c r="CRL286" s="6"/>
      <c r="CRM286" s="6"/>
      <c r="CRN286" s="6"/>
      <c r="CRO286" s="6"/>
      <c r="CRP286" s="6"/>
      <c r="CRQ286" s="6"/>
      <c r="CRR286" s="6"/>
      <c r="CRS286" s="6"/>
      <c r="CRT286" s="6"/>
      <c r="CRU286" s="6"/>
      <c r="CRV286" s="6"/>
      <c r="CRW286" s="6"/>
      <c r="CRX286" s="6"/>
      <c r="CRY286" s="6"/>
      <c r="CRZ286" s="6"/>
      <c r="CSA286" s="6"/>
      <c r="CSB286" s="6"/>
      <c r="CSC286" s="6"/>
      <c r="CSD286" s="6"/>
      <c r="CSE286" s="6"/>
      <c r="CSF286" s="6"/>
      <c r="CSG286" s="6"/>
      <c r="CSH286" s="6"/>
      <c r="CSI286" s="6"/>
      <c r="CSJ286" s="6"/>
      <c r="CSK286" s="6"/>
      <c r="CSL286" s="6"/>
      <c r="CSM286" s="6"/>
      <c r="CSN286" s="6"/>
      <c r="CSO286" s="6"/>
      <c r="CSP286" s="6"/>
      <c r="CSQ286" s="6"/>
      <c r="CSR286" s="6"/>
      <c r="CSS286" s="6"/>
      <c r="CST286" s="6"/>
      <c r="CSU286" s="6"/>
      <c r="CSV286" s="6"/>
      <c r="CSW286" s="6"/>
      <c r="CSX286" s="6"/>
      <c r="CSY286" s="6"/>
      <c r="CSZ286" s="6"/>
      <c r="CTA286" s="6"/>
      <c r="CTB286" s="6"/>
      <c r="CTC286" s="6"/>
      <c r="CTD286" s="6"/>
      <c r="CTE286" s="6"/>
      <c r="CTF286" s="6"/>
      <c r="CTG286" s="6"/>
      <c r="CTH286" s="6"/>
      <c r="CTI286" s="6"/>
      <c r="CTJ286" s="6"/>
      <c r="CTK286" s="6"/>
      <c r="CTL286" s="6"/>
      <c r="CTM286" s="6"/>
      <c r="CTN286" s="6"/>
      <c r="CTO286" s="6"/>
      <c r="CTP286" s="6"/>
      <c r="CTQ286" s="6"/>
      <c r="CTR286" s="6"/>
      <c r="CTS286" s="6"/>
      <c r="CTT286" s="6"/>
      <c r="CTU286" s="6"/>
      <c r="CTV286" s="6"/>
      <c r="CTW286" s="6"/>
      <c r="CTX286" s="6"/>
      <c r="CTY286" s="6"/>
      <c r="CTZ286" s="6"/>
      <c r="CUA286" s="6"/>
      <c r="CUB286" s="6"/>
      <c r="CUC286" s="6"/>
      <c r="CUD286" s="6"/>
      <c r="CUE286" s="6"/>
      <c r="CUF286" s="6"/>
      <c r="CUG286" s="6"/>
      <c r="CUH286" s="6"/>
      <c r="CUI286" s="6"/>
      <c r="CUJ286" s="6"/>
      <c r="CUK286" s="6"/>
      <c r="CUL286" s="6"/>
      <c r="CUM286" s="6"/>
      <c r="CUN286" s="6"/>
      <c r="CUO286" s="6"/>
      <c r="CUP286" s="6"/>
      <c r="CUQ286" s="6"/>
      <c r="CUR286" s="6"/>
      <c r="CUS286" s="6"/>
      <c r="CUT286" s="6"/>
      <c r="CUU286" s="6"/>
      <c r="CUV286" s="6"/>
      <c r="CUW286" s="6"/>
      <c r="CUX286" s="6"/>
      <c r="CUY286" s="6"/>
      <c r="CUZ286" s="6"/>
      <c r="CVA286" s="6"/>
      <c r="CVB286" s="6"/>
      <c r="CVC286" s="6"/>
      <c r="CVD286" s="6"/>
      <c r="CVE286" s="6"/>
      <c r="CVF286" s="6"/>
      <c r="CVG286" s="6"/>
      <c r="CVH286" s="6"/>
      <c r="CVI286" s="6"/>
      <c r="CVJ286" s="6"/>
      <c r="CVK286" s="6"/>
      <c r="CVL286" s="6"/>
      <c r="CVM286" s="6"/>
      <c r="CVN286" s="6"/>
      <c r="CVO286" s="6"/>
      <c r="CVP286" s="6"/>
      <c r="CVQ286" s="6"/>
      <c r="CVR286" s="6"/>
      <c r="CVS286" s="6"/>
      <c r="CVT286" s="6"/>
      <c r="CVU286" s="6"/>
      <c r="CVV286" s="6"/>
      <c r="CVW286" s="6"/>
      <c r="CVX286" s="6"/>
      <c r="CVY286" s="6"/>
      <c r="CVZ286" s="6"/>
      <c r="CWA286" s="6"/>
      <c r="CWB286" s="6"/>
      <c r="CWC286" s="6"/>
      <c r="CWD286" s="6"/>
      <c r="CWE286" s="6"/>
      <c r="CWF286" s="6"/>
      <c r="CWG286" s="6"/>
      <c r="CWH286" s="6"/>
      <c r="CWI286" s="6"/>
      <c r="CWJ286" s="6"/>
      <c r="CWK286" s="6"/>
      <c r="CWL286" s="6"/>
      <c r="CWM286" s="6"/>
      <c r="CWN286" s="6"/>
      <c r="CWO286" s="6"/>
      <c r="CWP286" s="6"/>
      <c r="CWQ286" s="6"/>
      <c r="CWR286" s="6"/>
      <c r="CWS286" s="6"/>
      <c r="CWT286" s="6"/>
      <c r="CWU286" s="6"/>
      <c r="CWV286" s="6"/>
      <c r="CWW286" s="6"/>
      <c r="CWX286" s="6"/>
      <c r="CWY286" s="6"/>
      <c r="CWZ286" s="6"/>
      <c r="CXA286" s="6"/>
      <c r="CXB286" s="6"/>
      <c r="CXC286" s="6"/>
      <c r="CXD286" s="6"/>
      <c r="CXE286" s="6"/>
      <c r="CXF286" s="6"/>
      <c r="CXG286" s="6"/>
      <c r="CXH286" s="6"/>
      <c r="CXI286" s="6"/>
      <c r="CXJ286" s="6"/>
      <c r="CXK286" s="6"/>
      <c r="CXL286" s="6"/>
      <c r="CXM286" s="6"/>
      <c r="CXN286" s="6"/>
      <c r="CXO286" s="6"/>
      <c r="CXP286" s="6"/>
      <c r="CXQ286" s="6"/>
      <c r="CXR286" s="6"/>
      <c r="CXS286" s="6"/>
      <c r="CXT286" s="6"/>
      <c r="CXU286" s="6"/>
      <c r="CXV286" s="6"/>
      <c r="CXW286" s="6"/>
      <c r="CXX286" s="6"/>
      <c r="CXY286" s="6"/>
      <c r="CXZ286" s="6"/>
      <c r="CYA286" s="6"/>
      <c r="CYB286" s="6"/>
      <c r="CYC286" s="6"/>
      <c r="CYD286" s="6"/>
      <c r="CYE286" s="6"/>
      <c r="CYF286" s="6"/>
      <c r="CYG286" s="6"/>
      <c r="CYH286" s="6"/>
      <c r="CYI286" s="6"/>
      <c r="CYJ286" s="6"/>
      <c r="CYK286" s="6"/>
      <c r="CYL286" s="6"/>
      <c r="CYM286" s="6"/>
      <c r="CYN286" s="6"/>
      <c r="CYO286" s="6"/>
      <c r="CYP286" s="6"/>
      <c r="CYQ286" s="6"/>
      <c r="CYR286" s="6"/>
      <c r="CYS286" s="6"/>
      <c r="CYT286" s="6"/>
      <c r="CYU286" s="6"/>
      <c r="CYV286" s="6"/>
      <c r="CYW286" s="6"/>
      <c r="CYX286" s="6"/>
      <c r="CYY286" s="6"/>
      <c r="CYZ286" s="6"/>
      <c r="CZA286" s="6"/>
      <c r="CZB286" s="6"/>
      <c r="CZC286" s="6"/>
      <c r="CZD286" s="6"/>
      <c r="CZE286" s="6"/>
      <c r="CZF286" s="6"/>
      <c r="CZG286" s="6"/>
      <c r="CZH286" s="6"/>
      <c r="CZI286" s="6"/>
      <c r="CZJ286" s="6"/>
      <c r="CZK286" s="6"/>
      <c r="CZL286" s="6"/>
      <c r="CZM286" s="6"/>
      <c r="CZN286" s="6"/>
      <c r="CZO286" s="6"/>
      <c r="CZP286" s="6"/>
      <c r="CZQ286" s="6"/>
      <c r="CZR286" s="6"/>
      <c r="CZS286" s="6"/>
      <c r="CZT286" s="6"/>
      <c r="CZU286" s="6"/>
      <c r="CZV286" s="6"/>
      <c r="CZW286" s="6"/>
      <c r="CZX286" s="6"/>
      <c r="CZY286" s="6"/>
      <c r="CZZ286" s="6"/>
      <c r="DAA286" s="6"/>
      <c r="DAB286" s="6"/>
      <c r="DAC286" s="6"/>
      <c r="DAD286" s="6"/>
      <c r="DAE286" s="6"/>
      <c r="DAF286" s="6"/>
      <c r="DAG286" s="6"/>
      <c r="DAH286" s="6"/>
      <c r="DAI286" s="6"/>
      <c r="DAJ286" s="6"/>
      <c r="DAK286" s="6"/>
      <c r="DAL286" s="6"/>
      <c r="DAM286" s="6"/>
      <c r="DAN286" s="6"/>
      <c r="DAO286" s="6"/>
      <c r="DAP286" s="6"/>
      <c r="DAQ286" s="6"/>
      <c r="DAR286" s="6"/>
      <c r="DAS286" s="6"/>
      <c r="DAT286" s="6"/>
      <c r="DAU286" s="6"/>
      <c r="DAV286" s="6"/>
      <c r="DAW286" s="6"/>
      <c r="DAX286" s="6"/>
      <c r="DAY286" s="6"/>
      <c r="DAZ286" s="6"/>
      <c r="DBA286" s="6"/>
      <c r="DBB286" s="6"/>
      <c r="DBC286" s="6"/>
      <c r="DBD286" s="6"/>
      <c r="DBE286" s="6"/>
      <c r="DBF286" s="6"/>
      <c r="DBG286" s="6"/>
      <c r="DBH286" s="6"/>
      <c r="DBI286" s="6"/>
      <c r="DBJ286" s="6"/>
      <c r="DBK286" s="6"/>
      <c r="DBL286" s="6"/>
      <c r="DBM286" s="6"/>
      <c r="DBN286" s="6"/>
      <c r="DBO286" s="6"/>
      <c r="DBP286" s="6"/>
      <c r="DBQ286" s="6"/>
      <c r="DBR286" s="6"/>
      <c r="DBS286" s="6"/>
      <c r="DBT286" s="6"/>
      <c r="DBU286" s="6"/>
      <c r="DBV286" s="6"/>
      <c r="DBW286" s="6"/>
      <c r="DBX286" s="6"/>
      <c r="DBY286" s="6"/>
      <c r="DBZ286" s="6"/>
      <c r="DCA286" s="6"/>
      <c r="DCB286" s="6"/>
      <c r="DCC286" s="6"/>
      <c r="DCD286" s="6"/>
      <c r="DCE286" s="6"/>
      <c r="DCF286" s="6"/>
      <c r="DCG286" s="6"/>
      <c r="DCH286" s="6"/>
      <c r="DCI286" s="6"/>
      <c r="DCJ286" s="6"/>
      <c r="DCK286" s="6"/>
      <c r="DCL286" s="6"/>
      <c r="DCM286" s="6"/>
      <c r="DCN286" s="6"/>
      <c r="DCO286" s="6"/>
      <c r="DCP286" s="6"/>
      <c r="DCQ286" s="6"/>
      <c r="DCR286" s="6"/>
      <c r="DCS286" s="6"/>
      <c r="DCT286" s="6"/>
      <c r="DCU286" s="6"/>
      <c r="DCV286" s="6"/>
      <c r="DCW286" s="6"/>
      <c r="DCX286" s="6"/>
      <c r="DCY286" s="6"/>
      <c r="DCZ286" s="6"/>
      <c r="DDA286" s="6"/>
      <c r="DDB286" s="6"/>
      <c r="DDC286" s="6"/>
      <c r="DDD286" s="6"/>
      <c r="DDE286" s="6"/>
      <c r="DDF286" s="6"/>
      <c r="DDG286" s="6"/>
      <c r="DDH286" s="6"/>
      <c r="DDI286" s="6"/>
      <c r="DDJ286" s="6"/>
      <c r="DDK286" s="6"/>
      <c r="DDL286" s="6"/>
      <c r="DDM286" s="6"/>
      <c r="DDN286" s="6"/>
      <c r="DDO286" s="6"/>
      <c r="DDP286" s="6"/>
      <c r="DDQ286" s="6"/>
      <c r="DDR286" s="6"/>
      <c r="DDS286" s="6"/>
      <c r="DDT286" s="6"/>
      <c r="DDU286" s="6"/>
      <c r="DDV286" s="6"/>
      <c r="DDW286" s="6"/>
      <c r="DDX286" s="6"/>
      <c r="DDY286" s="6"/>
      <c r="DDZ286" s="6"/>
      <c r="DEA286" s="6"/>
      <c r="DEB286" s="6"/>
      <c r="DEC286" s="6"/>
      <c r="DED286" s="6"/>
      <c r="DEE286" s="6"/>
      <c r="DEF286" s="6"/>
      <c r="DEG286" s="6"/>
      <c r="DEH286" s="6"/>
      <c r="DEI286" s="6"/>
      <c r="DEJ286" s="6"/>
      <c r="DEK286" s="6"/>
      <c r="DEL286" s="6"/>
      <c r="DEM286" s="6"/>
      <c r="DEN286" s="6"/>
      <c r="DEO286" s="6"/>
      <c r="DEP286" s="6"/>
      <c r="DEQ286" s="6"/>
      <c r="DER286" s="6"/>
      <c r="DES286" s="6"/>
      <c r="DET286" s="6"/>
      <c r="DEU286" s="6"/>
      <c r="DEV286" s="6"/>
      <c r="DEW286" s="6"/>
      <c r="DEX286" s="6"/>
      <c r="DEY286" s="6"/>
      <c r="DEZ286" s="6"/>
      <c r="DFA286" s="6"/>
      <c r="DFB286" s="6"/>
      <c r="DFC286" s="6"/>
      <c r="DFD286" s="6"/>
      <c r="DFE286" s="6"/>
      <c r="DFF286" s="6"/>
      <c r="DFG286" s="6"/>
      <c r="DFH286" s="6"/>
      <c r="DFI286" s="6"/>
      <c r="DFJ286" s="6"/>
      <c r="DFK286" s="6"/>
      <c r="DFL286" s="6"/>
      <c r="DFM286" s="6"/>
      <c r="DFN286" s="6"/>
      <c r="DFO286" s="6"/>
      <c r="DFP286" s="6"/>
      <c r="DFQ286" s="6"/>
      <c r="DFR286" s="6"/>
      <c r="DFS286" s="6"/>
      <c r="DFT286" s="6"/>
      <c r="DFU286" s="6"/>
      <c r="DFV286" s="6"/>
      <c r="DFW286" s="6"/>
      <c r="DFX286" s="6"/>
      <c r="DFY286" s="6"/>
      <c r="DFZ286" s="6"/>
      <c r="DGA286" s="6"/>
      <c r="DGB286" s="6"/>
      <c r="DGC286" s="6"/>
      <c r="DGD286" s="6"/>
      <c r="DGE286" s="6"/>
      <c r="DGF286" s="6"/>
      <c r="DGG286" s="6"/>
      <c r="DGH286" s="6"/>
      <c r="DGI286" s="6"/>
      <c r="DGJ286" s="6"/>
      <c r="DGK286" s="6"/>
      <c r="DGL286" s="6"/>
      <c r="DGM286" s="6"/>
      <c r="DGN286" s="6"/>
      <c r="DGO286" s="6"/>
      <c r="DGP286" s="6"/>
      <c r="DGQ286" s="6"/>
      <c r="DGR286" s="6"/>
      <c r="DGS286" s="6"/>
      <c r="DGT286" s="6"/>
      <c r="DGU286" s="6"/>
      <c r="DGV286" s="6"/>
      <c r="DGW286" s="6"/>
      <c r="DGX286" s="6"/>
      <c r="DGY286" s="6"/>
      <c r="DGZ286" s="6"/>
      <c r="DHA286" s="6"/>
      <c r="DHB286" s="6"/>
      <c r="DHC286" s="6"/>
      <c r="DHD286" s="6"/>
      <c r="DHE286" s="6"/>
      <c r="DHF286" s="6"/>
      <c r="DHG286" s="6"/>
      <c r="DHH286" s="6"/>
      <c r="DHI286" s="6"/>
      <c r="DHJ286" s="6"/>
      <c r="DHK286" s="6"/>
      <c r="DHL286" s="6"/>
      <c r="DHM286" s="6"/>
      <c r="DHN286" s="6"/>
      <c r="DHO286" s="6"/>
      <c r="DHP286" s="6"/>
      <c r="DHQ286" s="6"/>
      <c r="DHR286" s="6"/>
      <c r="DHS286" s="6"/>
      <c r="DHT286" s="6"/>
      <c r="DHU286" s="6"/>
      <c r="DHV286" s="6"/>
      <c r="DHW286" s="6"/>
      <c r="DHX286" s="6"/>
      <c r="DHY286" s="6"/>
      <c r="DHZ286" s="6"/>
      <c r="DIA286" s="6"/>
      <c r="DIB286" s="6"/>
      <c r="DIC286" s="6"/>
      <c r="DID286" s="6"/>
      <c r="DIE286" s="6"/>
      <c r="DIF286" s="6"/>
      <c r="DIG286" s="6"/>
      <c r="DIH286" s="6"/>
      <c r="DII286" s="6"/>
      <c r="DIJ286" s="6"/>
      <c r="DIK286" s="6"/>
      <c r="DIL286" s="6"/>
      <c r="DIM286" s="6"/>
      <c r="DIN286" s="6"/>
      <c r="DIO286" s="6"/>
      <c r="DIP286" s="6"/>
      <c r="DIQ286" s="6"/>
      <c r="DIR286" s="6"/>
      <c r="DIS286" s="6"/>
      <c r="DIT286" s="6"/>
      <c r="DIU286" s="6"/>
      <c r="DIV286" s="6"/>
      <c r="DIW286" s="6"/>
      <c r="DIX286" s="6"/>
      <c r="DIY286" s="6"/>
      <c r="DIZ286" s="6"/>
      <c r="DJA286" s="6"/>
      <c r="DJB286" s="6"/>
      <c r="DJC286" s="6"/>
      <c r="DJD286" s="6"/>
      <c r="DJE286" s="6"/>
      <c r="DJF286" s="6"/>
      <c r="DJG286" s="6"/>
      <c r="DJH286" s="6"/>
      <c r="DJI286" s="6"/>
      <c r="DJJ286" s="6"/>
      <c r="DJK286" s="6"/>
      <c r="DJL286" s="6"/>
      <c r="DJM286" s="6"/>
      <c r="DJN286" s="6"/>
      <c r="DJO286" s="6"/>
      <c r="DJP286" s="6"/>
      <c r="DJQ286" s="6"/>
      <c r="DJR286" s="6"/>
      <c r="DJS286" s="6"/>
      <c r="DJT286" s="6"/>
      <c r="DJU286" s="6"/>
      <c r="DJV286" s="6"/>
      <c r="DJW286" s="6"/>
      <c r="DJX286" s="6"/>
      <c r="DJY286" s="6"/>
      <c r="DJZ286" s="6"/>
      <c r="DKA286" s="6"/>
      <c r="DKB286" s="6"/>
      <c r="DKC286" s="6"/>
      <c r="DKD286" s="6"/>
      <c r="DKE286" s="6"/>
      <c r="DKF286" s="6"/>
      <c r="DKG286" s="6"/>
      <c r="DKH286" s="6"/>
      <c r="DKI286" s="6"/>
      <c r="DKJ286" s="6"/>
      <c r="DKK286" s="6"/>
      <c r="DKL286" s="6"/>
      <c r="DKM286" s="6"/>
      <c r="DKN286" s="6"/>
      <c r="DKO286" s="6"/>
      <c r="DKP286" s="6"/>
      <c r="DKQ286" s="6"/>
      <c r="DKR286" s="6"/>
      <c r="DKS286" s="6"/>
      <c r="DKT286" s="6"/>
      <c r="DKU286" s="6"/>
      <c r="DKV286" s="6"/>
      <c r="DKW286" s="6"/>
      <c r="DKX286" s="6"/>
      <c r="DKY286" s="6"/>
      <c r="DKZ286" s="6"/>
      <c r="DLA286" s="6"/>
      <c r="DLB286" s="6"/>
      <c r="DLC286" s="6"/>
      <c r="DLD286" s="6"/>
      <c r="DLE286" s="6"/>
      <c r="DLF286" s="6"/>
      <c r="DLG286" s="6"/>
      <c r="DLH286" s="6"/>
      <c r="DLI286" s="6"/>
      <c r="DLJ286" s="6"/>
      <c r="DLK286" s="6"/>
      <c r="DLL286" s="6"/>
      <c r="DLM286" s="6"/>
      <c r="DLN286" s="6"/>
      <c r="DLO286" s="6"/>
      <c r="DLP286" s="6"/>
      <c r="DLQ286" s="6"/>
      <c r="DLR286" s="6"/>
      <c r="DLS286" s="6"/>
      <c r="DLT286" s="6"/>
      <c r="DLU286" s="6"/>
      <c r="DLV286" s="6"/>
      <c r="DLW286" s="6"/>
      <c r="DLX286" s="6"/>
      <c r="DLY286" s="6"/>
      <c r="DLZ286" s="6"/>
      <c r="DMA286" s="6"/>
      <c r="DMB286" s="6"/>
      <c r="DMC286" s="6"/>
      <c r="DMD286" s="6"/>
      <c r="DME286" s="6"/>
      <c r="DMF286" s="6"/>
      <c r="DMG286" s="6"/>
      <c r="DMH286" s="6"/>
      <c r="DMI286" s="6"/>
      <c r="DMJ286" s="6"/>
      <c r="DMK286" s="6"/>
      <c r="DML286" s="6"/>
      <c r="DMM286" s="6"/>
      <c r="DMN286" s="6"/>
      <c r="DMO286" s="6"/>
      <c r="DMP286" s="6"/>
      <c r="DMQ286" s="6"/>
      <c r="DMR286" s="6"/>
      <c r="DMS286" s="6"/>
      <c r="DMT286" s="6"/>
      <c r="DMU286" s="6"/>
      <c r="DMV286" s="6"/>
      <c r="DMW286" s="6"/>
      <c r="DMX286" s="6"/>
      <c r="DMY286" s="6"/>
      <c r="DMZ286" s="6"/>
      <c r="DNA286" s="6"/>
      <c r="DNB286" s="6"/>
      <c r="DNC286" s="6"/>
      <c r="DND286" s="6"/>
      <c r="DNE286" s="6"/>
      <c r="DNF286" s="6"/>
      <c r="DNG286" s="6"/>
      <c r="DNH286" s="6"/>
      <c r="DNI286" s="6"/>
      <c r="DNJ286" s="6"/>
      <c r="DNK286" s="6"/>
      <c r="DNL286" s="6"/>
      <c r="DNM286" s="6"/>
      <c r="DNN286" s="6"/>
      <c r="DNO286" s="6"/>
      <c r="DNP286" s="6"/>
      <c r="DNQ286" s="6"/>
      <c r="DNR286" s="6"/>
      <c r="DNS286" s="6"/>
      <c r="DNT286" s="6"/>
      <c r="DNU286" s="6"/>
      <c r="DNV286" s="6"/>
      <c r="DNW286" s="6"/>
      <c r="DNX286" s="6"/>
      <c r="DNY286" s="6"/>
      <c r="DNZ286" s="6"/>
      <c r="DOA286" s="6"/>
      <c r="DOB286" s="6"/>
      <c r="DOC286" s="6"/>
      <c r="DOD286" s="6"/>
      <c r="DOE286" s="6"/>
      <c r="DOF286" s="6"/>
      <c r="DOG286" s="6"/>
      <c r="DOH286" s="6"/>
      <c r="DOI286" s="6"/>
      <c r="DOJ286" s="6"/>
      <c r="DOK286" s="6"/>
      <c r="DOL286" s="6"/>
      <c r="DOM286" s="6"/>
      <c r="DON286" s="6"/>
      <c r="DOO286" s="6"/>
      <c r="DOP286" s="6"/>
      <c r="DOQ286" s="6"/>
      <c r="DOR286" s="6"/>
      <c r="DOS286" s="6"/>
      <c r="DOT286" s="6"/>
      <c r="DOU286" s="6"/>
      <c r="DOV286" s="6"/>
      <c r="DOW286" s="6"/>
      <c r="DOX286" s="6"/>
      <c r="DOY286" s="6"/>
      <c r="DOZ286" s="6"/>
      <c r="DPA286" s="6"/>
      <c r="DPB286" s="6"/>
      <c r="DPC286" s="6"/>
      <c r="DPD286" s="6"/>
      <c r="DPE286" s="6"/>
      <c r="DPF286" s="6"/>
      <c r="DPG286" s="6"/>
      <c r="DPH286" s="6"/>
      <c r="DPI286" s="6"/>
      <c r="DPJ286" s="6"/>
      <c r="DPK286" s="6"/>
      <c r="DPL286" s="6"/>
      <c r="DPM286" s="6"/>
      <c r="DPN286" s="6"/>
      <c r="DPO286" s="6"/>
      <c r="DPP286" s="6"/>
      <c r="DPQ286" s="6"/>
      <c r="DPR286" s="6"/>
      <c r="DPS286" s="6"/>
      <c r="DPT286" s="6"/>
      <c r="DPU286" s="6"/>
      <c r="DPV286" s="6"/>
      <c r="DPW286" s="6"/>
      <c r="DPX286" s="6"/>
      <c r="DPY286" s="6"/>
      <c r="DPZ286" s="6"/>
      <c r="DQA286" s="6"/>
      <c r="DQB286" s="6"/>
      <c r="DQC286" s="6"/>
      <c r="DQD286" s="6"/>
      <c r="DQE286" s="6"/>
      <c r="DQF286" s="6"/>
      <c r="DQG286" s="6"/>
      <c r="DQH286" s="6"/>
      <c r="DQI286" s="6"/>
      <c r="DQJ286" s="6"/>
      <c r="DQK286" s="6"/>
      <c r="DQL286" s="6"/>
      <c r="DQM286" s="6"/>
      <c r="DQN286" s="6"/>
      <c r="DQO286" s="6"/>
      <c r="DQP286" s="6"/>
      <c r="DQQ286" s="6"/>
      <c r="DQR286" s="6"/>
      <c r="DQS286" s="6"/>
      <c r="DQT286" s="6"/>
      <c r="DQU286" s="6"/>
      <c r="DQV286" s="6"/>
      <c r="DQW286" s="6"/>
      <c r="DQX286" s="6"/>
      <c r="DQY286" s="6"/>
      <c r="DQZ286" s="6"/>
      <c r="DRA286" s="6"/>
      <c r="DRB286" s="6"/>
      <c r="DRC286" s="6"/>
      <c r="DRD286" s="6"/>
      <c r="DRE286" s="6"/>
      <c r="DRF286" s="6"/>
      <c r="DRG286" s="6"/>
      <c r="DRH286" s="6"/>
      <c r="DRI286" s="6"/>
      <c r="DRJ286" s="6"/>
      <c r="DRK286" s="6"/>
      <c r="DRL286" s="6"/>
      <c r="DRM286" s="6"/>
      <c r="DRN286" s="6"/>
      <c r="DRO286" s="6"/>
      <c r="DRP286" s="6"/>
      <c r="DRQ286" s="6"/>
      <c r="DRR286" s="6"/>
      <c r="DRS286" s="6"/>
      <c r="DRT286" s="6"/>
      <c r="DRU286" s="6"/>
      <c r="DRV286" s="6"/>
      <c r="DRW286" s="6"/>
      <c r="DRX286" s="6"/>
      <c r="DRY286" s="6"/>
      <c r="DRZ286" s="6"/>
      <c r="DSA286" s="6"/>
      <c r="DSB286" s="6"/>
      <c r="DSC286" s="6"/>
      <c r="DSD286" s="6"/>
      <c r="DSE286" s="6"/>
      <c r="DSF286" s="6"/>
      <c r="DSG286" s="6"/>
      <c r="DSH286" s="6"/>
      <c r="DSI286" s="6"/>
      <c r="DSJ286" s="6"/>
      <c r="DSK286" s="6"/>
      <c r="DSL286" s="6"/>
      <c r="DSM286" s="6"/>
      <c r="DSN286" s="6"/>
      <c r="DSO286" s="6"/>
      <c r="DSP286" s="6"/>
      <c r="DSQ286" s="6"/>
      <c r="DSR286" s="6"/>
      <c r="DSS286" s="6"/>
      <c r="DST286" s="6"/>
      <c r="DSU286" s="6"/>
      <c r="DSV286" s="6"/>
      <c r="DSW286" s="6"/>
      <c r="DSX286" s="6"/>
      <c r="DSY286" s="6"/>
      <c r="DSZ286" s="6"/>
      <c r="DTA286" s="6"/>
      <c r="DTB286" s="6"/>
      <c r="DTC286" s="6"/>
      <c r="DTD286" s="6"/>
      <c r="DTE286" s="6"/>
      <c r="DTF286" s="6"/>
      <c r="DTG286" s="6"/>
      <c r="DTH286" s="6"/>
      <c r="DTI286" s="6"/>
      <c r="DTJ286" s="6"/>
      <c r="DTK286" s="6"/>
      <c r="DTL286" s="6"/>
      <c r="DTM286" s="6"/>
      <c r="DTN286" s="6"/>
      <c r="DTO286" s="6"/>
      <c r="DTP286" s="6"/>
      <c r="DTQ286" s="6"/>
      <c r="DTR286" s="6"/>
      <c r="DTS286" s="6"/>
      <c r="DTT286" s="6"/>
      <c r="DTU286" s="6"/>
      <c r="DTV286" s="6"/>
      <c r="DTW286" s="6"/>
      <c r="DTX286" s="6"/>
      <c r="DTY286" s="6"/>
      <c r="DTZ286" s="6"/>
      <c r="DUA286" s="6"/>
      <c r="DUB286" s="6"/>
      <c r="DUC286" s="6"/>
      <c r="DUD286" s="6"/>
      <c r="DUE286" s="6"/>
      <c r="DUF286" s="6"/>
      <c r="DUG286" s="6"/>
      <c r="DUH286" s="6"/>
      <c r="DUI286" s="6"/>
      <c r="DUJ286" s="6"/>
      <c r="DUK286" s="6"/>
      <c r="DUL286" s="6"/>
      <c r="DUM286" s="6"/>
      <c r="DUN286" s="6"/>
      <c r="DUO286" s="6"/>
      <c r="DUP286" s="6"/>
      <c r="DUQ286" s="6"/>
      <c r="DUR286" s="6"/>
      <c r="DUS286" s="6"/>
      <c r="DUT286" s="6"/>
      <c r="DUU286" s="6"/>
      <c r="DUV286" s="6"/>
      <c r="DUW286" s="6"/>
      <c r="DUX286" s="6"/>
      <c r="DUY286" s="6"/>
      <c r="DUZ286" s="6"/>
      <c r="DVA286" s="6"/>
      <c r="DVB286" s="6"/>
      <c r="DVC286" s="6"/>
      <c r="DVD286" s="6"/>
      <c r="DVE286" s="6"/>
      <c r="DVF286" s="6"/>
      <c r="DVG286" s="6"/>
      <c r="DVH286" s="6"/>
      <c r="DVI286" s="6"/>
      <c r="DVJ286" s="6"/>
      <c r="DVK286" s="6"/>
      <c r="DVL286" s="6"/>
      <c r="DVM286" s="6"/>
      <c r="DVN286" s="6"/>
      <c r="DVO286" s="6"/>
      <c r="DVP286" s="6"/>
      <c r="DVQ286" s="6"/>
      <c r="DVR286" s="6"/>
      <c r="DVS286" s="6"/>
      <c r="DVT286" s="6"/>
      <c r="DVU286" s="6"/>
      <c r="DVV286" s="6"/>
      <c r="DVW286" s="6"/>
      <c r="DVX286" s="6"/>
      <c r="DVY286" s="6"/>
      <c r="DVZ286" s="6"/>
      <c r="DWA286" s="6"/>
      <c r="DWB286" s="6"/>
      <c r="DWC286" s="6"/>
      <c r="DWD286" s="6"/>
      <c r="DWE286" s="6"/>
      <c r="DWF286" s="6"/>
      <c r="DWG286" s="6"/>
      <c r="DWH286" s="6"/>
      <c r="DWI286" s="6"/>
      <c r="DWJ286" s="6"/>
      <c r="DWK286" s="6"/>
      <c r="DWL286" s="6"/>
      <c r="DWM286" s="6"/>
      <c r="DWN286" s="6"/>
      <c r="DWO286" s="6"/>
      <c r="DWP286" s="6"/>
      <c r="DWQ286" s="6"/>
      <c r="DWR286" s="6"/>
      <c r="DWS286" s="6"/>
      <c r="DWT286" s="6"/>
      <c r="DWU286" s="6"/>
      <c r="DWV286" s="6"/>
      <c r="DWW286" s="6"/>
      <c r="DWX286" s="6"/>
      <c r="DWY286" s="6"/>
      <c r="DWZ286" s="6"/>
      <c r="DXA286" s="6"/>
      <c r="DXB286" s="6"/>
      <c r="DXC286" s="6"/>
      <c r="DXD286" s="6"/>
      <c r="DXE286" s="6"/>
      <c r="DXF286" s="6"/>
      <c r="DXG286" s="6"/>
      <c r="DXH286" s="6"/>
      <c r="DXI286" s="6"/>
      <c r="DXJ286" s="6"/>
      <c r="DXK286" s="6"/>
      <c r="DXL286" s="6"/>
      <c r="DXM286" s="6"/>
      <c r="DXN286" s="6"/>
      <c r="DXO286" s="6"/>
      <c r="DXP286" s="6"/>
      <c r="DXQ286" s="6"/>
      <c r="DXR286" s="6"/>
      <c r="DXS286" s="6"/>
      <c r="DXT286" s="6"/>
      <c r="DXU286" s="6"/>
      <c r="DXV286" s="6"/>
      <c r="DXW286" s="6"/>
      <c r="DXX286" s="6"/>
      <c r="DXY286" s="6"/>
      <c r="DXZ286" s="6"/>
      <c r="DYA286" s="6"/>
      <c r="DYB286" s="6"/>
      <c r="DYC286" s="6"/>
      <c r="DYD286" s="6"/>
      <c r="DYE286" s="6"/>
      <c r="DYF286" s="6"/>
      <c r="DYG286" s="6"/>
      <c r="DYH286" s="6"/>
      <c r="DYI286" s="6"/>
      <c r="DYJ286" s="6"/>
      <c r="DYK286" s="6"/>
      <c r="DYL286" s="6"/>
      <c r="DYM286" s="6"/>
      <c r="DYN286" s="6"/>
      <c r="DYO286" s="6"/>
      <c r="DYP286" s="6"/>
      <c r="DYQ286" s="6"/>
      <c r="DYR286" s="6"/>
      <c r="DYS286" s="6"/>
      <c r="DYT286" s="6"/>
      <c r="DYU286" s="6"/>
      <c r="DYV286" s="6"/>
      <c r="DYW286" s="6"/>
      <c r="DYX286" s="6"/>
      <c r="DYY286" s="6"/>
      <c r="DYZ286" s="6"/>
      <c r="DZA286" s="6"/>
      <c r="DZB286" s="6"/>
      <c r="DZC286" s="6"/>
      <c r="DZD286" s="6"/>
      <c r="DZE286" s="6"/>
      <c r="DZF286" s="6"/>
      <c r="DZG286" s="6"/>
      <c r="DZH286" s="6"/>
      <c r="DZI286" s="6"/>
      <c r="DZJ286" s="6"/>
      <c r="DZK286" s="6"/>
      <c r="DZL286" s="6"/>
      <c r="DZM286" s="6"/>
      <c r="DZN286" s="6"/>
      <c r="DZO286" s="6"/>
      <c r="DZP286" s="6"/>
      <c r="DZQ286" s="6"/>
      <c r="DZR286" s="6"/>
      <c r="DZS286" s="6"/>
      <c r="DZT286" s="6"/>
      <c r="DZU286" s="6"/>
      <c r="DZV286" s="6"/>
      <c r="DZW286" s="6"/>
      <c r="DZX286" s="6"/>
      <c r="DZY286" s="6"/>
      <c r="DZZ286" s="6"/>
      <c r="EAA286" s="6"/>
      <c r="EAB286" s="6"/>
      <c r="EAC286" s="6"/>
      <c r="EAD286" s="6"/>
      <c r="EAE286" s="6"/>
      <c r="EAF286" s="6"/>
      <c r="EAG286" s="6"/>
      <c r="EAH286" s="6"/>
      <c r="EAI286" s="6"/>
      <c r="EAJ286" s="6"/>
      <c r="EAK286" s="6"/>
      <c r="EAL286" s="6"/>
      <c r="EAM286" s="6"/>
      <c r="EAN286" s="6"/>
      <c r="EAO286" s="6"/>
      <c r="EAP286" s="6"/>
      <c r="EAQ286" s="6"/>
      <c r="EAR286" s="6"/>
      <c r="EAS286" s="6"/>
      <c r="EAT286" s="6"/>
      <c r="EAU286" s="6"/>
      <c r="EAV286" s="6"/>
      <c r="EAW286" s="6"/>
      <c r="EAX286" s="6"/>
      <c r="EAY286" s="6"/>
      <c r="EAZ286" s="6"/>
      <c r="EBA286" s="6"/>
      <c r="EBB286" s="6"/>
      <c r="EBC286" s="6"/>
      <c r="EBD286" s="6"/>
      <c r="EBE286" s="6"/>
      <c r="EBF286" s="6"/>
      <c r="EBG286" s="6"/>
      <c r="EBH286" s="6"/>
      <c r="EBI286" s="6"/>
      <c r="EBJ286" s="6"/>
      <c r="EBK286" s="6"/>
      <c r="EBL286" s="6"/>
      <c r="EBM286" s="6"/>
      <c r="EBN286" s="6"/>
      <c r="EBO286" s="6"/>
      <c r="EBP286" s="6"/>
      <c r="EBQ286" s="6"/>
      <c r="EBR286" s="6"/>
      <c r="EBS286" s="6"/>
      <c r="EBT286" s="6"/>
      <c r="EBU286" s="6"/>
      <c r="EBV286" s="6"/>
      <c r="EBW286" s="6"/>
      <c r="EBX286" s="6"/>
      <c r="EBY286" s="6"/>
      <c r="EBZ286" s="6"/>
      <c r="ECA286" s="6"/>
      <c r="ECB286" s="6"/>
      <c r="ECC286" s="6"/>
      <c r="ECD286" s="6"/>
      <c r="ECE286" s="6"/>
      <c r="ECF286" s="6"/>
      <c r="ECG286" s="6"/>
      <c r="ECH286" s="6"/>
      <c r="ECI286" s="6"/>
      <c r="ECJ286" s="6"/>
      <c r="ECK286" s="6"/>
      <c r="ECL286" s="6"/>
      <c r="ECM286" s="6"/>
      <c r="ECN286" s="6"/>
      <c r="ECO286" s="6"/>
      <c r="ECP286" s="6"/>
      <c r="ECQ286" s="6"/>
      <c r="ECR286" s="6"/>
      <c r="ECS286" s="6"/>
      <c r="ECT286" s="6"/>
      <c r="ECU286" s="6"/>
      <c r="ECV286" s="6"/>
      <c r="ECW286" s="6"/>
      <c r="ECX286" s="6"/>
      <c r="ECY286" s="6"/>
      <c r="ECZ286" s="6"/>
      <c r="EDA286" s="6"/>
      <c r="EDB286" s="6"/>
      <c r="EDC286" s="6"/>
      <c r="EDD286" s="6"/>
      <c r="EDE286" s="6"/>
      <c r="EDF286" s="6"/>
      <c r="EDG286" s="6"/>
      <c r="EDH286" s="6"/>
      <c r="EDI286" s="6"/>
      <c r="EDJ286" s="6"/>
      <c r="EDK286" s="6"/>
      <c r="EDL286" s="6"/>
      <c r="EDM286" s="6"/>
      <c r="EDN286" s="6"/>
      <c r="EDO286" s="6"/>
      <c r="EDP286" s="6"/>
      <c r="EDQ286" s="6"/>
      <c r="EDR286" s="6"/>
      <c r="EDS286" s="6"/>
      <c r="EDT286" s="6"/>
      <c r="EDU286" s="6"/>
      <c r="EDV286" s="6"/>
      <c r="EDW286" s="6"/>
      <c r="EDX286" s="6"/>
      <c r="EDY286" s="6"/>
      <c r="EDZ286" s="6"/>
      <c r="EEA286" s="6"/>
      <c r="EEB286" s="6"/>
      <c r="EEC286" s="6"/>
      <c r="EED286" s="6"/>
      <c r="EEE286" s="6"/>
      <c r="EEF286" s="6"/>
      <c r="EEG286" s="6"/>
      <c r="EEH286" s="6"/>
      <c r="EEI286" s="6"/>
      <c r="EEJ286" s="6"/>
      <c r="EEK286" s="6"/>
      <c r="EEL286" s="6"/>
      <c r="EEM286" s="6"/>
      <c r="EEN286" s="6"/>
      <c r="EEO286" s="6"/>
      <c r="EEP286" s="6"/>
      <c r="EEQ286" s="6"/>
      <c r="EER286" s="6"/>
      <c r="EES286" s="6"/>
      <c r="EET286" s="6"/>
      <c r="EEU286" s="6"/>
      <c r="EEV286" s="6"/>
      <c r="EEW286" s="6"/>
      <c r="EEX286" s="6"/>
      <c r="EEY286" s="6"/>
      <c r="EEZ286" s="6"/>
      <c r="EFA286" s="6"/>
      <c r="EFB286" s="6"/>
      <c r="EFC286" s="6"/>
      <c r="EFD286" s="6"/>
      <c r="EFE286" s="6"/>
      <c r="EFF286" s="6"/>
      <c r="EFG286" s="6"/>
      <c r="EFH286" s="6"/>
      <c r="EFI286" s="6"/>
      <c r="EFJ286" s="6"/>
      <c r="EFK286" s="6"/>
      <c r="EFL286" s="6"/>
      <c r="EFM286" s="6"/>
      <c r="EFN286" s="6"/>
      <c r="EFO286" s="6"/>
      <c r="EFP286" s="6"/>
      <c r="EFQ286" s="6"/>
      <c r="EFR286" s="6"/>
      <c r="EFS286" s="6"/>
      <c r="EFT286" s="6"/>
      <c r="EFU286" s="6"/>
      <c r="EFV286" s="6"/>
      <c r="EFW286" s="6"/>
      <c r="EFX286" s="6"/>
      <c r="EFY286" s="6"/>
      <c r="EFZ286" s="6"/>
      <c r="EGA286" s="6"/>
      <c r="EGB286" s="6"/>
      <c r="EGC286" s="6"/>
      <c r="EGD286" s="6"/>
      <c r="EGE286" s="6"/>
      <c r="EGF286" s="6"/>
      <c r="EGG286" s="6"/>
      <c r="EGH286" s="6"/>
      <c r="EGI286" s="6"/>
      <c r="EGJ286" s="6"/>
      <c r="EGK286" s="6"/>
      <c r="EGL286" s="6"/>
      <c r="EGM286" s="6"/>
      <c r="EGN286" s="6"/>
      <c r="EGO286" s="6"/>
      <c r="EGP286" s="6"/>
      <c r="EGQ286" s="6"/>
      <c r="EGR286" s="6"/>
      <c r="EGS286" s="6"/>
      <c r="EGT286" s="6"/>
      <c r="EGU286" s="6"/>
      <c r="EGV286" s="6"/>
      <c r="EGW286" s="6"/>
      <c r="EGX286" s="6"/>
      <c r="EGY286" s="6"/>
      <c r="EGZ286" s="6"/>
      <c r="EHA286" s="6"/>
      <c r="EHB286" s="6"/>
      <c r="EHC286" s="6"/>
      <c r="EHD286" s="6"/>
      <c r="EHE286" s="6"/>
      <c r="EHF286" s="6"/>
      <c r="EHG286" s="6"/>
      <c r="EHH286" s="6"/>
      <c r="EHI286" s="6"/>
      <c r="EHJ286" s="6"/>
      <c r="EHK286" s="6"/>
      <c r="EHL286" s="6"/>
      <c r="EHM286" s="6"/>
      <c r="EHN286" s="6"/>
      <c r="EHO286" s="6"/>
      <c r="EHP286" s="6"/>
      <c r="EHQ286" s="6"/>
      <c r="EHR286" s="6"/>
      <c r="EHS286" s="6"/>
      <c r="EHT286" s="6"/>
      <c r="EHU286" s="6"/>
      <c r="EHV286" s="6"/>
      <c r="EHW286" s="6"/>
      <c r="EHX286" s="6"/>
      <c r="EHY286" s="6"/>
      <c r="EHZ286" s="6"/>
      <c r="EIA286" s="6"/>
      <c r="EIB286" s="6"/>
      <c r="EIC286" s="6"/>
      <c r="EID286" s="6"/>
      <c r="EIE286" s="6"/>
      <c r="EIF286" s="6"/>
      <c r="EIG286" s="6"/>
      <c r="EIH286" s="6"/>
      <c r="EII286" s="6"/>
      <c r="EIJ286" s="6"/>
      <c r="EIK286" s="6"/>
      <c r="EIL286" s="6"/>
      <c r="EIM286" s="6"/>
      <c r="EIN286" s="6"/>
      <c r="EIO286" s="6"/>
      <c r="EIP286" s="6"/>
      <c r="EIQ286" s="6"/>
      <c r="EIR286" s="6"/>
      <c r="EIS286" s="6"/>
      <c r="EIT286" s="6"/>
      <c r="EIU286" s="6"/>
      <c r="EIV286" s="6"/>
      <c r="EIW286" s="6"/>
      <c r="EIX286" s="6"/>
      <c r="EIY286" s="6"/>
      <c r="EIZ286" s="6"/>
      <c r="EJA286" s="6"/>
      <c r="EJB286" s="6"/>
      <c r="EJC286" s="6"/>
      <c r="EJD286" s="6"/>
      <c r="EJE286" s="6"/>
      <c r="EJF286" s="6"/>
      <c r="EJG286" s="6"/>
      <c r="EJH286" s="6"/>
      <c r="EJI286" s="6"/>
      <c r="EJJ286" s="6"/>
      <c r="EJK286" s="6"/>
      <c r="EJL286" s="6"/>
      <c r="EJM286" s="6"/>
      <c r="EJN286" s="6"/>
      <c r="EJO286" s="6"/>
      <c r="EJP286" s="6"/>
      <c r="EJQ286" s="6"/>
      <c r="EJR286" s="6"/>
      <c r="EJS286" s="6"/>
      <c r="EJT286" s="6"/>
      <c r="EJU286" s="6"/>
      <c r="EJV286" s="6"/>
      <c r="EJW286" s="6"/>
      <c r="EJX286" s="6"/>
      <c r="EJY286" s="6"/>
      <c r="EJZ286" s="6"/>
      <c r="EKA286" s="6"/>
      <c r="EKB286" s="6"/>
      <c r="EKC286" s="6"/>
      <c r="EKD286" s="6"/>
      <c r="EKE286" s="6"/>
      <c r="EKF286" s="6"/>
      <c r="EKG286" s="6"/>
      <c r="EKH286" s="6"/>
      <c r="EKI286" s="6"/>
      <c r="EKJ286" s="6"/>
      <c r="EKK286" s="6"/>
      <c r="EKL286" s="6"/>
      <c r="EKM286" s="6"/>
      <c r="EKN286" s="6"/>
      <c r="EKO286" s="6"/>
      <c r="EKP286" s="6"/>
      <c r="EKQ286" s="6"/>
      <c r="EKR286" s="6"/>
      <c r="EKS286" s="6"/>
      <c r="EKT286" s="6"/>
      <c r="EKU286" s="6"/>
      <c r="EKV286" s="6"/>
      <c r="EKW286" s="6"/>
      <c r="EKX286" s="6"/>
      <c r="EKY286" s="6"/>
      <c r="EKZ286" s="6"/>
      <c r="ELA286" s="6"/>
      <c r="ELB286" s="6"/>
      <c r="ELC286" s="6"/>
      <c r="ELD286" s="6"/>
      <c r="ELE286" s="6"/>
      <c r="ELF286" s="6"/>
      <c r="ELG286" s="6"/>
      <c r="ELH286" s="6"/>
      <c r="ELI286" s="6"/>
      <c r="ELJ286" s="6"/>
      <c r="ELK286" s="6"/>
      <c r="ELL286" s="6"/>
      <c r="ELM286" s="6"/>
      <c r="ELN286" s="6"/>
      <c r="ELO286" s="6"/>
      <c r="ELP286" s="6"/>
      <c r="ELQ286" s="6"/>
      <c r="ELR286" s="6"/>
      <c r="ELS286" s="6"/>
      <c r="ELT286" s="6"/>
      <c r="ELU286" s="6"/>
      <c r="ELV286" s="6"/>
      <c r="ELW286" s="6"/>
      <c r="ELX286" s="6"/>
      <c r="ELY286" s="6"/>
      <c r="ELZ286" s="6"/>
      <c r="EMA286" s="6"/>
      <c r="EMB286" s="6"/>
      <c r="EMC286" s="6"/>
      <c r="EMD286" s="6"/>
      <c r="EME286" s="6"/>
      <c r="EMF286" s="6"/>
      <c r="EMG286" s="6"/>
      <c r="EMH286" s="6"/>
      <c r="EMI286" s="6"/>
      <c r="EMJ286" s="6"/>
      <c r="EMK286" s="6"/>
      <c r="EML286" s="6"/>
      <c r="EMM286" s="6"/>
      <c r="EMN286" s="6"/>
      <c r="EMO286" s="6"/>
      <c r="EMP286" s="6"/>
      <c r="EMQ286" s="6"/>
      <c r="EMR286" s="6"/>
      <c r="EMS286" s="6"/>
      <c r="EMT286" s="6"/>
      <c r="EMU286" s="6"/>
      <c r="EMV286" s="6"/>
      <c r="EMW286" s="6"/>
      <c r="EMX286" s="6"/>
      <c r="EMY286" s="6"/>
      <c r="EMZ286" s="6"/>
      <c r="ENA286" s="6"/>
      <c r="ENB286" s="6"/>
      <c r="ENC286" s="6"/>
      <c r="END286" s="6"/>
      <c r="ENE286" s="6"/>
      <c r="ENF286" s="6"/>
      <c r="ENG286" s="6"/>
      <c r="ENH286" s="6"/>
      <c r="ENI286" s="6"/>
      <c r="ENJ286" s="6"/>
      <c r="ENK286" s="6"/>
      <c r="ENL286" s="6"/>
      <c r="ENM286" s="6"/>
      <c r="ENN286" s="6"/>
      <c r="ENO286" s="6"/>
      <c r="ENP286" s="6"/>
      <c r="ENQ286" s="6"/>
      <c r="ENR286" s="6"/>
      <c r="ENS286" s="6"/>
      <c r="ENT286" s="6"/>
      <c r="ENU286" s="6"/>
      <c r="ENV286" s="6"/>
      <c r="ENW286" s="6"/>
      <c r="ENX286" s="6"/>
      <c r="ENY286" s="6"/>
      <c r="ENZ286" s="6"/>
      <c r="EOA286" s="6"/>
      <c r="EOB286" s="6"/>
      <c r="EOC286" s="6"/>
      <c r="EOD286" s="6"/>
      <c r="EOE286" s="6"/>
      <c r="EOF286" s="6"/>
      <c r="EOG286" s="6"/>
      <c r="EOH286" s="6"/>
      <c r="EOI286" s="6"/>
      <c r="EOJ286" s="6"/>
      <c r="EOK286" s="6"/>
      <c r="EOL286" s="6"/>
      <c r="EOM286" s="6"/>
      <c r="EON286" s="6"/>
      <c r="EOO286" s="6"/>
      <c r="EOP286" s="6"/>
      <c r="EOQ286" s="6"/>
      <c r="EOR286" s="6"/>
      <c r="EOS286" s="6"/>
      <c r="EOT286" s="6"/>
      <c r="EOU286" s="6"/>
      <c r="EOV286" s="6"/>
      <c r="EOW286" s="6"/>
      <c r="EOX286" s="6"/>
      <c r="EOY286" s="6"/>
      <c r="EOZ286" s="6"/>
      <c r="EPA286" s="6"/>
      <c r="EPB286" s="6"/>
      <c r="EPC286" s="6"/>
      <c r="EPD286" s="6"/>
      <c r="EPE286" s="6"/>
      <c r="EPF286" s="6"/>
      <c r="EPG286" s="6"/>
      <c r="EPH286" s="6"/>
      <c r="EPI286" s="6"/>
      <c r="EPJ286" s="6"/>
      <c r="EPK286" s="6"/>
      <c r="EPL286" s="6"/>
      <c r="EPM286" s="6"/>
      <c r="EPN286" s="6"/>
      <c r="EPO286" s="6"/>
      <c r="EPP286" s="6"/>
      <c r="EPQ286" s="6"/>
      <c r="EPR286" s="6"/>
      <c r="EPS286" s="6"/>
      <c r="EPT286" s="6"/>
      <c r="EPU286" s="6"/>
      <c r="EPV286" s="6"/>
      <c r="EPW286" s="6"/>
      <c r="EPX286" s="6"/>
      <c r="EPY286" s="6"/>
      <c r="EPZ286" s="6"/>
      <c r="EQA286" s="6"/>
      <c r="EQB286" s="6"/>
      <c r="EQC286" s="6"/>
      <c r="EQD286" s="6"/>
      <c r="EQE286" s="6"/>
      <c r="EQF286" s="6"/>
      <c r="EQG286" s="6"/>
      <c r="EQH286" s="6"/>
      <c r="EQI286" s="6"/>
      <c r="EQJ286" s="6"/>
      <c r="EQK286" s="6"/>
      <c r="EQL286" s="6"/>
      <c r="EQM286" s="6"/>
      <c r="EQN286" s="6"/>
      <c r="EQO286" s="6"/>
      <c r="EQP286" s="6"/>
      <c r="EQQ286" s="6"/>
      <c r="EQR286" s="6"/>
      <c r="EQS286" s="6"/>
      <c r="EQT286" s="6"/>
      <c r="EQU286" s="6"/>
      <c r="EQV286" s="6"/>
      <c r="EQW286" s="6"/>
      <c r="EQX286" s="6"/>
      <c r="EQY286" s="6"/>
      <c r="EQZ286" s="6"/>
      <c r="ERA286" s="6"/>
      <c r="ERB286" s="6"/>
      <c r="ERC286" s="6"/>
      <c r="ERD286" s="6"/>
      <c r="ERE286" s="6"/>
      <c r="ERF286" s="6"/>
      <c r="ERG286" s="6"/>
      <c r="ERH286" s="6"/>
      <c r="ERI286" s="6"/>
      <c r="ERJ286" s="6"/>
      <c r="ERK286" s="6"/>
      <c r="ERL286" s="6"/>
      <c r="ERM286" s="6"/>
      <c r="ERN286" s="6"/>
      <c r="ERO286" s="6"/>
      <c r="ERP286" s="6"/>
      <c r="ERQ286" s="6"/>
      <c r="ERR286" s="6"/>
      <c r="ERS286" s="6"/>
      <c r="ERT286" s="6"/>
      <c r="ERU286" s="6"/>
      <c r="ERV286" s="6"/>
      <c r="ERW286" s="6"/>
      <c r="ERX286" s="6"/>
      <c r="ERY286" s="6"/>
      <c r="ERZ286" s="6"/>
      <c r="ESA286" s="6"/>
      <c r="ESB286" s="6"/>
      <c r="ESC286" s="6"/>
      <c r="ESD286" s="6"/>
      <c r="ESE286" s="6"/>
      <c r="ESF286" s="6"/>
      <c r="ESG286" s="6"/>
      <c r="ESH286" s="6"/>
      <c r="ESI286" s="6"/>
      <c r="ESJ286" s="6"/>
      <c r="ESK286" s="6"/>
      <c r="ESL286" s="6"/>
      <c r="ESM286" s="6"/>
      <c r="ESN286" s="6"/>
      <c r="ESO286" s="6"/>
      <c r="ESP286" s="6"/>
      <c r="ESQ286" s="6"/>
      <c r="ESR286" s="6"/>
      <c r="ESS286" s="6"/>
      <c r="EST286" s="6"/>
      <c r="ESU286" s="6"/>
      <c r="ESV286" s="6"/>
      <c r="ESW286" s="6"/>
      <c r="ESX286" s="6"/>
      <c r="ESY286" s="6"/>
      <c r="ESZ286" s="6"/>
      <c r="ETA286" s="6"/>
      <c r="ETB286" s="6"/>
      <c r="ETC286" s="6"/>
      <c r="ETD286" s="6"/>
      <c r="ETE286" s="6"/>
      <c r="ETF286" s="6"/>
      <c r="ETG286" s="6"/>
      <c r="ETH286" s="6"/>
      <c r="ETI286" s="6"/>
      <c r="ETJ286" s="6"/>
      <c r="ETK286" s="6"/>
      <c r="ETL286" s="6"/>
      <c r="ETM286" s="6"/>
      <c r="ETN286" s="6"/>
      <c r="ETO286" s="6"/>
      <c r="ETP286" s="6"/>
      <c r="ETQ286" s="6"/>
      <c r="ETR286" s="6"/>
      <c r="ETS286" s="6"/>
      <c r="ETT286" s="6"/>
      <c r="ETU286" s="6"/>
      <c r="ETV286" s="6"/>
      <c r="ETW286" s="6"/>
      <c r="ETX286" s="6"/>
      <c r="ETY286" s="6"/>
      <c r="ETZ286" s="6"/>
      <c r="EUA286" s="6"/>
      <c r="EUB286" s="6"/>
      <c r="EUC286" s="6"/>
      <c r="EUD286" s="6"/>
      <c r="EUE286" s="6"/>
      <c r="EUF286" s="6"/>
      <c r="EUG286" s="6"/>
      <c r="EUH286" s="6"/>
      <c r="EUI286" s="6"/>
      <c r="EUJ286" s="6"/>
      <c r="EUK286" s="6"/>
      <c r="EUL286" s="6"/>
      <c r="EUM286" s="6"/>
      <c r="EUN286" s="6"/>
      <c r="EUO286" s="6"/>
      <c r="EUP286" s="6"/>
      <c r="EUQ286" s="6"/>
      <c r="EUR286" s="6"/>
      <c r="EUS286" s="6"/>
      <c r="EUT286" s="6"/>
      <c r="EUU286" s="6"/>
      <c r="EUV286" s="6"/>
      <c r="EUW286" s="6"/>
      <c r="EUX286" s="6"/>
      <c r="EUY286" s="6"/>
      <c r="EUZ286" s="6"/>
      <c r="EVA286" s="6"/>
      <c r="EVB286" s="6"/>
      <c r="EVC286" s="6"/>
      <c r="EVD286" s="6"/>
      <c r="EVE286" s="6"/>
      <c r="EVF286" s="6"/>
      <c r="EVG286" s="6"/>
      <c r="EVH286" s="6"/>
      <c r="EVI286" s="6"/>
      <c r="EVJ286" s="6"/>
      <c r="EVK286" s="6"/>
      <c r="EVL286" s="6"/>
      <c r="EVM286" s="6"/>
      <c r="EVN286" s="6"/>
      <c r="EVO286" s="6"/>
      <c r="EVP286" s="6"/>
      <c r="EVQ286" s="6"/>
      <c r="EVR286" s="6"/>
      <c r="EVS286" s="6"/>
      <c r="EVT286" s="6"/>
      <c r="EVU286" s="6"/>
      <c r="EVV286" s="6"/>
      <c r="EVW286" s="6"/>
      <c r="EVX286" s="6"/>
      <c r="EVY286" s="6"/>
      <c r="EVZ286" s="6"/>
      <c r="EWA286" s="6"/>
      <c r="EWB286" s="6"/>
      <c r="EWC286" s="6"/>
      <c r="EWD286" s="6"/>
      <c r="EWE286" s="6"/>
      <c r="EWF286" s="6"/>
      <c r="EWG286" s="6"/>
      <c r="EWH286" s="6"/>
      <c r="EWI286" s="6"/>
      <c r="EWJ286" s="6"/>
      <c r="EWK286" s="6"/>
      <c r="EWL286" s="6"/>
      <c r="EWM286" s="6"/>
      <c r="EWN286" s="6"/>
      <c r="EWO286" s="6"/>
      <c r="EWP286" s="6"/>
      <c r="EWQ286" s="6"/>
      <c r="EWR286" s="6"/>
      <c r="EWS286" s="6"/>
      <c r="EWT286" s="6"/>
      <c r="EWU286" s="6"/>
      <c r="EWV286" s="6"/>
      <c r="EWW286" s="6"/>
      <c r="EWX286" s="6"/>
      <c r="EWY286" s="6"/>
      <c r="EWZ286" s="6"/>
      <c r="EXA286" s="6"/>
      <c r="EXB286" s="6"/>
      <c r="EXC286" s="6"/>
      <c r="EXD286" s="6"/>
      <c r="EXE286" s="6"/>
      <c r="EXF286" s="6"/>
      <c r="EXG286" s="6"/>
      <c r="EXH286" s="6"/>
      <c r="EXI286" s="6"/>
      <c r="EXJ286" s="6"/>
      <c r="EXK286" s="6"/>
      <c r="EXL286" s="6"/>
      <c r="EXM286" s="6"/>
      <c r="EXN286" s="6"/>
      <c r="EXO286" s="6"/>
      <c r="EXP286" s="6"/>
      <c r="EXQ286" s="6"/>
      <c r="EXR286" s="6"/>
      <c r="EXS286" s="6"/>
      <c r="EXT286" s="6"/>
      <c r="EXU286" s="6"/>
      <c r="EXV286" s="6"/>
      <c r="EXW286" s="6"/>
      <c r="EXX286" s="6"/>
      <c r="EXY286" s="6"/>
      <c r="EXZ286" s="6"/>
      <c r="EYA286" s="6"/>
      <c r="EYB286" s="6"/>
      <c r="EYC286" s="6"/>
      <c r="EYD286" s="6"/>
      <c r="EYE286" s="6"/>
      <c r="EYF286" s="6"/>
      <c r="EYG286" s="6"/>
      <c r="EYH286" s="6"/>
      <c r="EYI286" s="6"/>
      <c r="EYJ286" s="6"/>
      <c r="EYK286" s="6"/>
      <c r="EYL286" s="6"/>
      <c r="EYM286" s="6"/>
      <c r="EYN286" s="6"/>
      <c r="EYO286" s="6"/>
      <c r="EYP286" s="6"/>
      <c r="EYQ286" s="6"/>
      <c r="EYR286" s="6"/>
      <c r="EYS286" s="6"/>
      <c r="EYT286" s="6"/>
      <c r="EYU286" s="6"/>
      <c r="EYV286" s="6"/>
      <c r="EYW286" s="6"/>
      <c r="EYX286" s="6"/>
      <c r="EYY286" s="6"/>
      <c r="EYZ286" s="6"/>
      <c r="EZA286" s="6"/>
      <c r="EZB286" s="6"/>
      <c r="EZC286" s="6"/>
      <c r="EZD286" s="6"/>
      <c r="EZE286" s="6"/>
      <c r="EZF286" s="6"/>
      <c r="EZG286" s="6"/>
      <c r="EZH286" s="6"/>
      <c r="EZI286" s="6"/>
      <c r="EZJ286" s="6"/>
      <c r="EZK286" s="6"/>
      <c r="EZL286" s="6"/>
      <c r="EZM286" s="6"/>
      <c r="EZN286" s="6"/>
      <c r="EZO286" s="6"/>
      <c r="EZP286" s="6"/>
      <c r="EZQ286" s="6"/>
      <c r="EZR286" s="6"/>
      <c r="EZS286" s="6"/>
      <c r="EZT286" s="6"/>
      <c r="EZU286" s="6"/>
      <c r="EZV286" s="6"/>
      <c r="EZW286" s="6"/>
      <c r="EZX286" s="6"/>
      <c r="EZY286" s="6"/>
      <c r="EZZ286" s="6"/>
      <c r="FAA286" s="6"/>
      <c r="FAB286" s="6"/>
      <c r="FAC286" s="6"/>
      <c r="FAD286" s="6"/>
      <c r="FAE286" s="6"/>
      <c r="FAF286" s="6"/>
      <c r="FAG286" s="6"/>
      <c r="FAH286" s="6"/>
      <c r="FAI286" s="6"/>
      <c r="FAJ286" s="6"/>
      <c r="FAK286" s="6"/>
      <c r="FAL286" s="6"/>
      <c r="FAM286" s="6"/>
      <c r="FAN286" s="6"/>
      <c r="FAO286" s="6"/>
      <c r="FAP286" s="6"/>
      <c r="FAQ286" s="6"/>
      <c r="FAR286" s="6"/>
      <c r="FAS286" s="6"/>
      <c r="FAT286" s="6"/>
      <c r="FAU286" s="6"/>
      <c r="FAV286" s="6"/>
      <c r="FAW286" s="6"/>
      <c r="FAX286" s="6"/>
      <c r="FAY286" s="6"/>
      <c r="FAZ286" s="6"/>
      <c r="FBA286" s="6"/>
      <c r="FBB286" s="6"/>
      <c r="FBC286" s="6"/>
      <c r="FBD286" s="6"/>
      <c r="FBE286" s="6"/>
      <c r="FBF286" s="6"/>
      <c r="FBG286" s="6"/>
      <c r="FBH286" s="6"/>
      <c r="FBI286" s="6"/>
      <c r="FBJ286" s="6"/>
      <c r="FBK286" s="6"/>
      <c r="FBL286" s="6"/>
      <c r="FBM286" s="6"/>
      <c r="FBN286" s="6"/>
      <c r="FBO286" s="6"/>
      <c r="FBP286" s="6"/>
      <c r="FBQ286" s="6"/>
      <c r="FBR286" s="6"/>
      <c r="FBS286" s="6"/>
      <c r="FBT286" s="6"/>
      <c r="FBU286" s="6"/>
      <c r="FBV286" s="6"/>
      <c r="FBW286" s="6"/>
      <c r="FBX286" s="6"/>
      <c r="FBY286" s="6"/>
      <c r="FBZ286" s="6"/>
      <c r="FCA286" s="6"/>
      <c r="FCB286" s="6"/>
      <c r="FCC286" s="6"/>
      <c r="FCD286" s="6"/>
      <c r="FCE286" s="6"/>
      <c r="FCF286" s="6"/>
      <c r="FCG286" s="6"/>
      <c r="FCH286" s="6"/>
      <c r="FCI286" s="6"/>
      <c r="FCJ286" s="6"/>
      <c r="FCK286" s="6"/>
      <c r="FCL286" s="6"/>
      <c r="FCM286" s="6"/>
      <c r="FCN286" s="6"/>
      <c r="FCO286" s="6"/>
      <c r="FCP286" s="6"/>
      <c r="FCQ286" s="6"/>
      <c r="FCR286" s="6"/>
      <c r="FCS286" s="6"/>
      <c r="FCT286" s="6"/>
      <c r="FCU286" s="6"/>
      <c r="FCV286" s="6"/>
      <c r="FCW286" s="6"/>
      <c r="FCX286" s="6"/>
      <c r="FCY286" s="6"/>
      <c r="FCZ286" s="6"/>
      <c r="FDA286" s="6"/>
      <c r="FDB286" s="6"/>
      <c r="FDC286" s="6"/>
      <c r="FDD286" s="6"/>
      <c r="FDE286" s="6"/>
      <c r="FDF286" s="6"/>
      <c r="FDG286" s="6"/>
      <c r="FDH286" s="6"/>
      <c r="FDI286" s="6"/>
      <c r="FDJ286" s="6"/>
      <c r="FDK286" s="6"/>
      <c r="FDL286" s="6"/>
      <c r="FDM286" s="6"/>
      <c r="FDN286" s="6"/>
      <c r="FDO286" s="6"/>
      <c r="FDP286" s="6"/>
      <c r="FDQ286" s="6"/>
      <c r="FDR286" s="6"/>
      <c r="FDS286" s="6"/>
      <c r="FDT286" s="6"/>
      <c r="FDU286" s="6"/>
      <c r="FDV286" s="6"/>
      <c r="FDW286" s="6"/>
      <c r="FDX286" s="6"/>
      <c r="FDY286" s="6"/>
      <c r="FDZ286" s="6"/>
      <c r="FEA286" s="6"/>
      <c r="FEB286" s="6"/>
      <c r="FEC286" s="6"/>
      <c r="FED286" s="6"/>
      <c r="FEE286" s="6"/>
      <c r="FEF286" s="6"/>
      <c r="FEG286" s="6"/>
      <c r="FEH286" s="6"/>
      <c r="FEI286" s="6"/>
      <c r="FEJ286" s="6"/>
      <c r="FEK286" s="6"/>
      <c r="FEL286" s="6"/>
      <c r="FEM286" s="6"/>
      <c r="FEN286" s="6"/>
      <c r="FEO286" s="6"/>
      <c r="FEP286" s="6"/>
      <c r="FEQ286" s="6"/>
      <c r="FER286" s="6"/>
      <c r="FES286" s="6"/>
      <c r="FET286" s="6"/>
      <c r="FEU286" s="6"/>
      <c r="FEV286" s="6"/>
      <c r="FEW286" s="6"/>
      <c r="FEX286" s="6"/>
      <c r="FEY286" s="6"/>
      <c r="FEZ286" s="6"/>
      <c r="FFA286" s="6"/>
      <c r="FFB286" s="6"/>
      <c r="FFC286" s="6"/>
      <c r="FFD286" s="6"/>
      <c r="FFE286" s="6"/>
      <c r="FFF286" s="6"/>
      <c r="FFG286" s="6"/>
      <c r="FFH286" s="6"/>
      <c r="FFI286" s="6"/>
      <c r="FFJ286" s="6"/>
      <c r="FFK286" s="6"/>
      <c r="FFL286" s="6"/>
      <c r="FFM286" s="6"/>
      <c r="FFN286" s="6"/>
      <c r="FFO286" s="6"/>
      <c r="FFP286" s="6"/>
      <c r="FFQ286" s="6"/>
      <c r="FFR286" s="6"/>
      <c r="FFS286" s="6"/>
      <c r="FFT286" s="6"/>
      <c r="FFU286" s="6"/>
      <c r="FFV286" s="6"/>
      <c r="FFW286" s="6"/>
      <c r="FFX286" s="6"/>
      <c r="FFY286" s="6"/>
      <c r="FFZ286" s="6"/>
      <c r="FGA286" s="6"/>
      <c r="FGB286" s="6"/>
      <c r="FGC286" s="6"/>
      <c r="FGD286" s="6"/>
      <c r="FGE286" s="6"/>
      <c r="FGF286" s="6"/>
      <c r="FGG286" s="6"/>
      <c r="FGH286" s="6"/>
      <c r="FGI286" s="6"/>
      <c r="FGJ286" s="6"/>
      <c r="FGK286" s="6"/>
      <c r="FGL286" s="6"/>
      <c r="FGM286" s="6"/>
      <c r="FGN286" s="6"/>
      <c r="FGO286" s="6"/>
      <c r="FGP286" s="6"/>
      <c r="FGQ286" s="6"/>
      <c r="FGR286" s="6"/>
      <c r="FGS286" s="6"/>
      <c r="FGT286" s="6"/>
      <c r="FGU286" s="6"/>
      <c r="FGV286" s="6"/>
      <c r="FGW286" s="6"/>
      <c r="FGX286" s="6"/>
      <c r="FGY286" s="6"/>
      <c r="FGZ286" s="6"/>
      <c r="FHA286" s="6"/>
      <c r="FHB286" s="6"/>
      <c r="FHC286" s="6"/>
      <c r="FHD286" s="6"/>
      <c r="FHE286" s="6"/>
      <c r="FHF286" s="6"/>
      <c r="FHG286" s="6"/>
      <c r="FHH286" s="6"/>
      <c r="FHI286" s="6"/>
      <c r="FHJ286" s="6"/>
      <c r="FHK286" s="6"/>
      <c r="FHL286" s="6"/>
      <c r="FHM286" s="6"/>
      <c r="FHN286" s="6"/>
      <c r="FHO286" s="6"/>
      <c r="FHP286" s="6"/>
      <c r="FHQ286" s="6"/>
      <c r="FHR286" s="6"/>
      <c r="FHS286" s="6"/>
      <c r="FHT286" s="6"/>
      <c r="FHU286" s="6"/>
      <c r="FHV286" s="6"/>
      <c r="FHW286" s="6"/>
      <c r="FHX286" s="6"/>
      <c r="FHY286" s="6"/>
      <c r="FHZ286" s="6"/>
      <c r="FIA286" s="6"/>
      <c r="FIB286" s="6"/>
      <c r="FIC286" s="6"/>
      <c r="FID286" s="6"/>
      <c r="FIE286" s="6"/>
      <c r="FIF286" s="6"/>
      <c r="FIG286" s="6"/>
      <c r="FIH286" s="6"/>
      <c r="FII286" s="6"/>
      <c r="FIJ286" s="6"/>
      <c r="FIK286" s="6"/>
      <c r="FIL286" s="6"/>
      <c r="FIM286" s="6"/>
      <c r="FIN286" s="6"/>
      <c r="FIO286" s="6"/>
      <c r="FIP286" s="6"/>
      <c r="FIQ286" s="6"/>
      <c r="FIR286" s="6"/>
      <c r="FIS286" s="6"/>
      <c r="FIT286" s="6"/>
      <c r="FIU286" s="6"/>
      <c r="FIV286" s="6"/>
      <c r="FIW286" s="6"/>
      <c r="FIX286" s="6"/>
      <c r="FIY286" s="6"/>
      <c r="FIZ286" s="6"/>
      <c r="FJA286" s="6"/>
      <c r="FJB286" s="6"/>
      <c r="FJC286" s="6"/>
      <c r="FJD286" s="6"/>
      <c r="FJE286" s="6"/>
      <c r="FJF286" s="6"/>
      <c r="FJG286" s="6"/>
      <c r="FJH286" s="6"/>
      <c r="FJI286" s="6"/>
      <c r="FJJ286" s="6"/>
      <c r="FJK286" s="6"/>
      <c r="FJL286" s="6"/>
      <c r="FJM286" s="6"/>
      <c r="FJN286" s="6"/>
      <c r="FJO286" s="6"/>
      <c r="FJP286" s="6"/>
      <c r="FJQ286" s="6"/>
      <c r="FJR286" s="6"/>
      <c r="FJS286" s="6"/>
      <c r="FJT286" s="6"/>
      <c r="FJU286" s="6"/>
      <c r="FJV286" s="6"/>
      <c r="FJW286" s="6"/>
      <c r="FJX286" s="6"/>
      <c r="FJY286" s="6"/>
      <c r="FJZ286" s="6"/>
      <c r="FKA286" s="6"/>
      <c r="FKB286" s="6"/>
      <c r="FKC286" s="6"/>
      <c r="FKD286" s="6"/>
      <c r="FKE286" s="6"/>
      <c r="FKF286" s="6"/>
      <c r="FKG286" s="6"/>
      <c r="FKH286" s="6"/>
      <c r="FKI286" s="6"/>
      <c r="FKJ286" s="6"/>
      <c r="FKK286" s="6"/>
      <c r="FKL286" s="6"/>
      <c r="FKM286" s="6"/>
      <c r="FKN286" s="6"/>
      <c r="FKO286" s="6"/>
      <c r="FKP286" s="6"/>
      <c r="FKQ286" s="6"/>
      <c r="FKR286" s="6"/>
      <c r="FKS286" s="6"/>
      <c r="FKT286" s="6"/>
      <c r="FKU286" s="6"/>
      <c r="FKV286" s="6"/>
      <c r="FKW286" s="6"/>
      <c r="FKX286" s="6"/>
      <c r="FKY286" s="6"/>
      <c r="FKZ286" s="6"/>
      <c r="FLA286" s="6"/>
      <c r="FLB286" s="6"/>
      <c r="FLC286" s="6"/>
      <c r="FLD286" s="6"/>
      <c r="FLE286" s="6"/>
      <c r="FLF286" s="6"/>
      <c r="FLG286" s="6"/>
      <c r="FLH286" s="6"/>
      <c r="FLI286" s="6"/>
      <c r="FLJ286" s="6"/>
      <c r="FLK286" s="6"/>
      <c r="FLL286" s="6"/>
      <c r="FLM286" s="6"/>
      <c r="FLN286" s="6"/>
      <c r="FLO286" s="6"/>
      <c r="FLP286" s="6"/>
      <c r="FLQ286" s="6"/>
      <c r="FLR286" s="6"/>
      <c r="FLS286" s="6"/>
      <c r="FLT286" s="6"/>
      <c r="FLU286" s="6"/>
      <c r="FLV286" s="6"/>
      <c r="FLW286" s="6"/>
      <c r="FLX286" s="6"/>
      <c r="FLY286" s="6"/>
      <c r="FLZ286" s="6"/>
      <c r="FMA286" s="6"/>
      <c r="FMB286" s="6"/>
      <c r="FMC286" s="6"/>
      <c r="FMD286" s="6"/>
      <c r="FME286" s="6"/>
      <c r="FMF286" s="6"/>
      <c r="FMG286" s="6"/>
      <c r="FMH286" s="6"/>
      <c r="FMI286" s="6"/>
      <c r="FMJ286" s="6"/>
      <c r="FMK286" s="6"/>
      <c r="FML286" s="6"/>
      <c r="FMM286" s="6"/>
      <c r="FMN286" s="6"/>
      <c r="FMO286" s="6"/>
      <c r="FMP286" s="6"/>
      <c r="FMQ286" s="6"/>
      <c r="FMR286" s="6"/>
      <c r="FMS286" s="6"/>
      <c r="FMT286" s="6"/>
      <c r="FMU286" s="6"/>
      <c r="FMV286" s="6"/>
      <c r="FMW286" s="6"/>
      <c r="FMX286" s="6"/>
      <c r="FMY286" s="6"/>
      <c r="FMZ286" s="6"/>
      <c r="FNA286" s="6"/>
      <c r="FNB286" s="6"/>
      <c r="FNC286" s="6"/>
      <c r="FND286" s="6"/>
      <c r="FNE286" s="6"/>
      <c r="FNF286" s="6"/>
      <c r="FNG286" s="6"/>
      <c r="FNH286" s="6"/>
      <c r="FNI286" s="6"/>
      <c r="FNJ286" s="6"/>
      <c r="FNK286" s="6"/>
      <c r="FNL286" s="6"/>
      <c r="FNM286" s="6"/>
      <c r="FNN286" s="6"/>
      <c r="FNO286" s="6"/>
      <c r="FNP286" s="6"/>
      <c r="FNQ286" s="6"/>
      <c r="FNR286" s="6"/>
      <c r="FNS286" s="6"/>
      <c r="FNT286" s="6"/>
      <c r="FNU286" s="6"/>
      <c r="FNV286" s="6"/>
      <c r="FNW286" s="6"/>
      <c r="FNX286" s="6"/>
      <c r="FNY286" s="6"/>
      <c r="FNZ286" s="6"/>
      <c r="FOA286" s="6"/>
      <c r="FOB286" s="6"/>
      <c r="FOC286" s="6"/>
      <c r="FOD286" s="6"/>
      <c r="FOE286" s="6"/>
      <c r="FOF286" s="6"/>
      <c r="FOG286" s="6"/>
      <c r="FOH286" s="6"/>
      <c r="FOI286" s="6"/>
      <c r="FOJ286" s="6"/>
      <c r="FOK286" s="6"/>
      <c r="FOL286" s="6"/>
      <c r="FOM286" s="6"/>
      <c r="FON286" s="6"/>
      <c r="FOO286" s="6"/>
      <c r="FOP286" s="6"/>
      <c r="FOQ286" s="6"/>
      <c r="FOR286" s="6"/>
      <c r="FOS286" s="6"/>
      <c r="FOT286" s="6"/>
      <c r="FOU286" s="6"/>
      <c r="FOV286" s="6"/>
      <c r="FOW286" s="6"/>
      <c r="FOX286" s="6"/>
      <c r="FOY286" s="6"/>
      <c r="FOZ286" s="6"/>
      <c r="FPA286" s="6"/>
      <c r="FPB286" s="6"/>
      <c r="FPC286" s="6"/>
      <c r="FPD286" s="6"/>
      <c r="FPE286" s="6"/>
      <c r="FPF286" s="6"/>
      <c r="FPG286" s="6"/>
      <c r="FPH286" s="6"/>
      <c r="FPI286" s="6"/>
      <c r="FPJ286" s="6"/>
      <c r="FPK286" s="6"/>
      <c r="FPL286" s="6"/>
      <c r="FPM286" s="6"/>
      <c r="FPN286" s="6"/>
      <c r="FPO286" s="6"/>
      <c r="FPP286" s="6"/>
      <c r="FPQ286" s="6"/>
      <c r="FPR286" s="6"/>
      <c r="FPS286" s="6"/>
      <c r="FPT286" s="6"/>
      <c r="FPU286" s="6"/>
      <c r="FPV286" s="6"/>
      <c r="FPW286" s="6"/>
      <c r="FPX286" s="6"/>
      <c r="FPY286" s="6"/>
      <c r="FPZ286" s="6"/>
      <c r="FQA286" s="6"/>
      <c r="FQB286" s="6"/>
      <c r="FQC286" s="6"/>
      <c r="FQD286" s="6"/>
      <c r="FQE286" s="6"/>
      <c r="FQF286" s="6"/>
      <c r="FQG286" s="6"/>
      <c r="FQH286" s="6"/>
      <c r="FQI286" s="6"/>
      <c r="FQJ286" s="6"/>
      <c r="FQK286" s="6"/>
      <c r="FQL286" s="6"/>
      <c r="FQM286" s="6"/>
      <c r="FQN286" s="6"/>
      <c r="FQO286" s="6"/>
      <c r="FQP286" s="6"/>
      <c r="FQQ286" s="6"/>
      <c r="FQR286" s="6"/>
      <c r="FQS286" s="6"/>
      <c r="FQT286" s="6"/>
      <c r="FQU286" s="6"/>
      <c r="FQV286" s="6"/>
      <c r="FQW286" s="6"/>
      <c r="FQX286" s="6"/>
      <c r="FQY286" s="6"/>
      <c r="FQZ286" s="6"/>
      <c r="FRA286" s="6"/>
      <c r="FRB286" s="6"/>
      <c r="FRC286" s="6"/>
      <c r="FRD286" s="6"/>
      <c r="FRE286" s="6"/>
      <c r="FRF286" s="6"/>
      <c r="FRG286" s="6"/>
      <c r="FRH286" s="6"/>
      <c r="FRI286" s="6"/>
      <c r="FRJ286" s="6"/>
      <c r="FRK286" s="6"/>
      <c r="FRL286" s="6"/>
      <c r="FRM286" s="6"/>
      <c r="FRN286" s="6"/>
      <c r="FRO286" s="6"/>
      <c r="FRP286" s="6"/>
      <c r="FRQ286" s="6"/>
      <c r="FRR286" s="6"/>
      <c r="FRS286" s="6"/>
      <c r="FRT286" s="6"/>
      <c r="FRU286" s="6"/>
      <c r="FRV286" s="6"/>
      <c r="FRW286" s="6"/>
      <c r="FRX286" s="6"/>
      <c r="FRY286" s="6"/>
      <c r="FRZ286" s="6"/>
      <c r="FSA286" s="6"/>
      <c r="FSB286" s="6"/>
      <c r="FSC286" s="6"/>
      <c r="FSD286" s="6"/>
      <c r="FSE286" s="6"/>
      <c r="FSF286" s="6"/>
      <c r="FSG286" s="6"/>
      <c r="FSH286" s="6"/>
      <c r="FSI286" s="6"/>
      <c r="FSJ286" s="6"/>
      <c r="FSK286" s="6"/>
      <c r="FSL286" s="6"/>
      <c r="FSM286" s="6"/>
      <c r="FSN286" s="6"/>
      <c r="FSO286" s="6"/>
      <c r="FSP286" s="6"/>
      <c r="FSQ286" s="6"/>
      <c r="FSR286" s="6"/>
      <c r="FSS286" s="6"/>
      <c r="FST286" s="6"/>
      <c r="FSU286" s="6"/>
      <c r="FSV286" s="6"/>
      <c r="FSW286" s="6"/>
      <c r="FSX286" s="6"/>
      <c r="FSY286" s="6"/>
      <c r="FSZ286" s="6"/>
      <c r="FTA286" s="6"/>
      <c r="FTB286" s="6"/>
      <c r="FTC286" s="6"/>
      <c r="FTD286" s="6"/>
      <c r="FTE286" s="6"/>
      <c r="FTF286" s="6"/>
      <c r="FTG286" s="6"/>
      <c r="FTH286" s="6"/>
      <c r="FTI286" s="6"/>
      <c r="FTJ286" s="6"/>
      <c r="FTK286" s="6"/>
      <c r="FTL286" s="6"/>
      <c r="FTM286" s="6"/>
      <c r="FTN286" s="6"/>
      <c r="FTO286" s="6"/>
      <c r="FTP286" s="6"/>
      <c r="FTQ286" s="6"/>
      <c r="FTR286" s="6"/>
      <c r="FTS286" s="6"/>
      <c r="FTT286" s="6"/>
      <c r="FTU286" s="6"/>
      <c r="FTV286" s="6"/>
      <c r="FTW286" s="6"/>
      <c r="FTX286" s="6"/>
      <c r="FTY286" s="6"/>
      <c r="FTZ286" s="6"/>
      <c r="FUA286" s="6"/>
      <c r="FUB286" s="6"/>
      <c r="FUC286" s="6"/>
      <c r="FUD286" s="6"/>
      <c r="FUE286" s="6"/>
      <c r="FUF286" s="6"/>
      <c r="FUG286" s="6"/>
      <c r="FUH286" s="6"/>
      <c r="FUI286" s="6"/>
      <c r="FUJ286" s="6"/>
      <c r="FUK286" s="6"/>
      <c r="FUL286" s="6"/>
      <c r="FUM286" s="6"/>
      <c r="FUN286" s="6"/>
      <c r="FUO286" s="6"/>
      <c r="FUP286" s="6"/>
      <c r="FUQ286" s="6"/>
      <c r="FUR286" s="6"/>
      <c r="FUS286" s="6"/>
      <c r="FUT286" s="6"/>
      <c r="FUU286" s="6"/>
      <c r="FUV286" s="6"/>
      <c r="FUW286" s="6"/>
      <c r="FUX286" s="6"/>
      <c r="FUY286" s="6"/>
      <c r="FUZ286" s="6"/>
      <c r="FVA286" s="6"/>
      <c r="FVB286" s="6"/>
      <c r="FVC286" s="6"/>
      <c r="FVD286" s="6"/>
      <c r="FVE286" s="6"/>
      <c r="FVF286" s="6"/>
      <c r="FVG286" s="6"/>
      <c r="FVH286" s="6"/>
      <c r="FVI286" s="6"/>
      <c r="FVJ286" s="6"/>
      <c r="FVK286" s="6"/>
      <c r="FVL286" s="6"/>
      <c r="FVM286" s="6"/>
      <c r="FVN286" s="6"/>
      <c r="FVO286" s="6"/>
      <c r="FVP286" s="6"/>
      <c r="FVQ286" s="6"/>
      <c r="FVR286" s="6"/>
      <c r="FVS286" s="6"/>
      <c r="FVT286" s="6"/>
      <c r="FVU286" s="6"/>
      <c r="FVV286" s="6"/>
      <c r="FVW286" s="6"/>
      <c r="FVX286" s="6"/>
      <c r="FVY286" s="6"/>
      <c r="FVZ286" s="6"/>
      <c r="FWA286" s="6"/>
      <c r="FWB286" s="6"/>
      <c r="FWC286" s="6"/>
      <c r="FWD286" s="6"/>
      <c r="FWE286" s="6"/>
      <c r="FWF286" s="6"/>
      <c r="FWG286" s="6"/>
      <c r="FWH286" s="6"/>
      <c r="FWI286" s="6"/>
      <c r="FWJ286" s="6"/>
      <c r="FWK286" s="6"/>
      <c r="FWL286" s="6"/>
      <c r="FWM286" s="6"/>
      <c r="FWN286" s="6"/>
      <c r="FWO286" s="6"/>
      <c r="FWP286" s="6"/>
      <c r="FWQ286" s="6"/>
      <c r="FWR286" s="6"/>
      <c r="FWS286" s="6"/>
      <c r="FWT286" s="6"/>
      <c r="FWU286" s="6"/>
      <c r="FWV286" s="6"/>
      <c r="FWW286" s="6"/>
      <c r="FWX286" s="6"/>
      <c r="FWY286" s="6"/>
      <c r="FWZ286" s="6"/>
      <c r="FXA286" s="6"/>
      <c r="FXB286" s="6"/>
      <c r="FXC286" s="6"/>
      <c r="FXD286" s="6"/>
      <c r="FXE286" s="6"/>
      <c r="FXF286" s="6"/>
      <c r="FXG286" s="6"/>
      <c r="FXH286" s="6"/>
      <c r="FXI286" s="6"/>
      <c r="FXJ286" s="6"/>
      <c r="FXK286" s="6"/>
      <c r="FXL286" s="6"/>
      <c r="FXM286" s="6"/>
      <c r="FXN286" s="6"/>
      <c r="FXO286" s="6"/>
      <c r="FXP286" s="6"/>
      <c r="FXQ286" s="6"/>
      <c r="FXR286" s="6"/>
      <c r="FXS286" s="6"/>
      <c r="FXT286" s="6"/>
      <c r="FXU286" s="6"/>
      <c r="FXV286" s="6"/>
      <c r="FXW286" s="6"/>
      <c r="FXX286" s="6"/>
      <c r="FXY286" s="6"/>
      <c r="FXZ286" s="6"/>
      <c r="FYA286" s="6"/>
      <c r="FYB286" s="6"/>
      <c r="FYC286" s="6"/>
      <c r="FYD286" s="6"/>
      <c r="FYE286" s="6"/>
      <c r="FYF286" s="6"/>
      <c r="FYG286" s="6"/>
      <c r="FYH286" s="6"/>
      <c r="FYI286" s="6"/>
      <c r="FYJ286" s="6"/>
      <c r="FYK286" s="6"/>
      <c r="FYL286" s="6"/>
      <c r="FYM286" s="6"/>
      <c r="FYN286" s="6"/>
      <c r="FYO286" s="6"/>
      <c r="FYP286" s="6"/>
      <c r="FYQ286" s="6"/>
      <c r="FYR286" s="6"/>
      <c r="FYS286" s="6"/>
      <c r="FYT286" s="6"/>
      <c r="FYU286" s="6"/>
      <c r="FYV286" s="6"/>
      <c r="FYW286" s="6"/>
      <c r="FYX286" s="6"/>
      <c r="FYY286" s="6"/>
      <c r="FYZ286" s="6"/>
      <c r="FZA286" s="6"/>
      <c r="FZB286" s="6"/>
      <c r="FZC286" s="6"/>
      <c r="FZD286" s="6"/>
      <c r="FZE286" s="6"/>
      <c r="FZF286" s="6"/>
      <c r="FZG286" s="6"/>
      <c r="FZH286" s="6"/>
      <c r="FZI286" s="6"/>
      <c r="FZJ286" s="6"/>
      <c r="FZK286" s="6"/>
      <c r="FZL286" s="6"/>
      <c r="FZM286" s="6"/>
      <c r="FZN286" s="6"/>
      <c r="FZO286" s="6"/>
      <c r="FZP286" s="6"/>
      <c r="FZQ286" s="6"/>
      <c r="FZR286" s="6"/>
      <c r="FZS286" s="6"/>
      <c r="FZT286" s="6"/>
      <c r="FZU286" s="6"/>
      <c r="FZV286" s="6"/>
      <c r="FZW286" s="6"/>
      <c r="FZX286" s="6"/>
      <c r="FZY286" s="6"/>
      <c r="FZZ286" s="6"/>
      <c r="GAA286" s="6"/>
      <c r="GAB286" s="6"/>
      <c r="GAC286" s="6"/>
      <c r="GAD286" s="6"/>
      <c r="GAE286" s="6"/>
      <c r="GAF286" s="6"/>
      <c r="GAG286" s="6"/>
      <c r="GAH286" s="6"/>
      <c r="GAI286" s="6"/>
      <c r="GAJ286" s="6"/>
      <c r="GAK286" s="6"/>
      <c r="GAL286" s="6"/>
      <c r="GAM286" s="6"/>
      <c r="GAN286" s="6"/>
      <c r="GAO286" s="6"/>
      <c r="GAP286" s="6"/>
      <c r="GAQ286" s="6"/>
      <c r="GAR286" s="6"/>
      <c r="GAS286" s="6"/>
      <c r="GAT286" s="6"/>
      <c r="GAU286" s="6"/>
      <c r="GAV286" s="6"/>
      <c r="GAW286" s="6"/>
      <c r="GAX286" s="6"/>
      <c r="GAY286" s="6"/>
      <c r="GAZ286" s="6"/>
      <c r="GBA286" s="6"/>
      <c r="GBB286" s="6"/>
      <c r="GBC286" s="6"/>
      <c r="GBD286" s="6"/>
      <c r="GBE286" s="6"/>
      <c r="GBF286" s="6"/>
      <c r="GBG286" s="6"/>
      <c r="GBH286" s="6"/>
      <c r="GBI286" s="6"/>
      <c r="GBJ286" s="6"/>
      <c r="GBK286" s="6"/>
      <c r="GBL286" s="6"/>
      <c r="GBM286" s="6"/>
      <c r="GBN286" s="6"/>
      <c r="GBO286" s="6"/>
      <c r="GBP286" s="6"/>
      <c r="GBQ286" s="6"/>
      <c r="GBR286" s="6"/>
      <c r="GBS286" s="6"/>
      <c r="GBT286" s="6"/>
      <c r="GBU286" s="6"/>
      <c r="GBV286" s="6"/>
      <c r="GBW286" s="6"/>
      <c r="GBX286" s="6"/>
      <c r="GBY286" s="6"/>
      <c r="GBZ286" s="6"/>
      <c r="GCA286" s="6"/>
      <c r="GCB286" s="6"/>
      <c r="GCC286" s="6"/>
      <c r="GCD286" s="6"/>
      <c r="GCE286" s="6"/>
      <c r="GCF286" s="6"/>
      <c r="GCG286" s="6"/>
      <c r="GCH286" s="6"/>
      <c r="GCI286" s="6"/>
      <c r="GCJ286" s="6"/>
      <c r="GCK286" s="6"/>
      <c r="GCL286" s="6"/>
      <c r="GCM286" s="6"/>
      <c r="GCN286" s="6"/>
      <c r="GCO286" s="6"/>
      <c r="GCP286" s="6"/>
      <c r="GCQ286" s="6"/>
      <c r="GCR286" s="6"/>
      <c r="GCS286" s="6"/>
      <c r="GCT286" s="6"/>
      <c r="GCU286" s="6"/>
      <c r="GCV286" s="6"/>
      <c r="GCW286" s="6"/>
      <c r="GCX286" s="6"/>
      <c r="GCY286" s="6"/>
      <c r="GCZ286" s="6"/>
      <c r="GDA286" s="6"/>
      <c r="GDB286" s="6"/>
      <c r="GDC286" s="6"/>
      <c r="GDD286" s="6"/>
      <c r="GDE286" s="6"/>
      <c r="GDF286" s="6"/>
      <c r="GDG286" s="6"/>
      <c r="GDH286" s="6"/>
      <c r="GDI286" s="6"/>
      <c r="GDJ286" s="6"/>
      <c r="GDK286" s="6"/>
      <c r="GDL286" s="6"/>
      <c r="GDM286" s="6"/>
      <c r="GDN286" s="6"/>
      <c r="GDO286" s="6"/>
      <c r="GDP286" s="6"/>
      <c r="GDQ286" s="6"/>
      <c r="GDR286" s="6"/>
      <c r="GDS286" s="6"/>
      <c r="GDT286" s="6"/>
      <c r="GDU286" s="6"/>
      <c r="GDV286" s="6"/>
      <c r="GDW286" s="6"/>
      <c r="GDX286" s="6"/>
      <c r="GDY286" s="6"/>
      <c r="GDZ286" s="6"/>
      <c r="GEA286" s="6"/>
      <c r="GEB286" s="6"/>
      <c r="GEC286" s="6"/>
      <c r="GED286" s="6"/>
      <c r="GEE286" s="6"/>
      <c r="GEF286" s="6"/>
      <c r="GEG286" s="6"/>
      <c r="GEH286" s="6"/>
      <c r="GEI286" s="6"/>
      <c r="GEJ286" s="6"/>
      <c r="GEK286" s="6"/>
      <c r="GEL286" s="6"/>
      <c r="GEM286" s="6"/>
      <c r="GEN286" s="6"/>
      <c r="GEO286" s="6"/>
      <c r="GEP286" s="6"/>
      <c r="GEQ286" s="6"/>
      <c r="GER286" s="6"/>
      <c r="GES286" s="6"/>
      <c r="GET286" s="6"/>
      <c r="GEU286" s="6"/>
      <c r="GEV286" s="6"/>
      <c r="GEW286" s="6"/>
      <c r="GEX286" s="6"/>
      <c r="GEY286" s="6"/>
      <c r="GEZ286" s="6"/>
      <c r="GFA286" s="6"/>
      <c r="GFB286" s="6"/>
      <c r="GFC286" s="6"/>
      <c r="GFD286" s="6"/>
      <c r="GFE286" s="6"/>
      <c r="GFF286" s="6"/>
      <c r="GFG286" s="6"/>
      <c r="GFH286" s="6"/>
      <c r="GFI286" s="6"/>
      <c r="GFJ286" s="6"/>
      <c r="GFK286" s="6"/>
      <c r="GFL286" s="6"/>
      <c r="GFM286" s="6"/>
      <c r="GFN286" s="6"/>
      <c r="GFO286" s="6"/>
      <c r="GFP286" s="6"/>
      <c r="GFQ286" s="6"/>
      <c r="GFR286" s="6"/>
      <c r="GFS286" s="6"/>
      <c r="GFT286" s="6"/>
      <c r="GFU286" s="6"/>
      <c r="GFV286" s="6"/>
      <c r="GFW286" s="6"/>
      <c r="GFX286" s="6"/>
      <c r="GFY286" s="6"/>
      <c r="GFZ286" s="6"/>
      <c r="GGA286" s="6"/>
      <c r="GGB286" s="6"/>
      <c r="GGC286" s="6"/>
      <c r="GGD286" s="6"/>
      <c r="GGE286" s="6"/>
      <c r="GGF286" s="6"/>
      <c r="GGG286" s="6"/>
      <c r="GGH286" s="6"/>
      <c r="GGI286" s="6"/>
      <c r="GGJ286" s="6"/>
      <c r="GGK286" s="6"/>
      <c r="GGL286" s="6"/>
      <c r="GGM286" s="6"/>
      <c r="GGN286" s="6"/>
      <c r="GGO286" s="6"/>
      <c r="GGP286" s="6"/>
      <c r="GGQ286" s="6"/>
      <c r="GGR286" s="6"/>
      <c r="GGS286" s="6"/>
      <c r="GGT286" s="6"/>
      <c r="GGU286" s="6"/>
      <c r="GGV286" s="6"/>
      <c r="GGW286" s="6"/>
      <c r="GGX286" s="6"/>
      <c r="GGY286" s="6"/>
      <c r="GGZ286" s="6"/>
      <c r="GHA286" s="6"/>
      <c r="GHB286" s="6"/>
      <c r="GHC286" s="6"/>
      <c r="GHD286" s="6"/>
      <c r="GHE286" s="6"/>
      <c r="GHF286" s="6"/>
      <c r="GHG286" s="6"/>
      <c r="GHH286" s="6"/>
      <c r="GHI286" s="6"/>
      <c r="GHJ286" s="6"/>
      <c r="GHK286" s="6"/>
      <c r="GHL286" s="6"/>
      <c r="GHM286" s="6"/>
      <c r="GHN286" s="6"/>
      <c r="GHO286" s="6"/>
      <c r="GHP286" s="6"/>
      <c r="GHQ286" s="6"/>
      <c r="GHR286" s="6"/>
      <c r="GHS286" s="6"/>
      <c r="GHT286" s="6"/>
      <c r="GHU286" s="6"/>
      <c r="GHV286" s="6"/>
      <c r="GHW286" s="6"/>
      <c r="GHX286" s="6"/>
      <c r="GHY286" s="6"/>
      <c r="GHZ286" s="6"/>
      <c r="GIA286" s="6"/>
      <c r="GIB286" s="6"/>
      <c r="GIC286" s="6"/>
      <c r="GID286" s="6"/>
      <c r="GIE286" s="6"/>
      <c r="GIF286" s="6"/>
      <c r="GIG286" s="6"/>
      <c r="GIH286" s="6"/>
      <c r="GII286" s="6"/>
      <c r="GIJ286" s="6"/>
      <c r="GIK286" s="6"/>
      <c r="GIL286" s="6"/>
      <c r="GIM286" s="6"/>
      <c r="GIN286" s="6"/>
      <c r="GIO286" s="6"/>
      <c r="GIP286" s="6"/>
      <c r="GIQ286" s="6"/>
      <c r="GIR286" s="6"/>
      <c r="GIS286" s="6"/>
      <c r="GIT286" s="6"/>
      <c r="GIU286" s="6"/>
      <c r="GIV286" s="6"/>
      <c r="GIW286" s="6"/>
      <c r="GIX286" s="6"/>
      <c r="GIY286" s="6"/>
      <c r="GIZ286" s="6"/>
      <c r="GJA286" s="6"/>
      <c r="GJB286" s="6"/>
      <c r="GJC286" s="6"/>
      <c r="GJD286" s="6"/>
      <c r="GJE286" s="6"/>
      <c r="GJF286" s="6"/>
      <c r="GJG286" s="6"/>
      <c r="GJH286" s="6"/>
      <c r="GJI286" s="6"/>
      <c r="GJJ286" s="6"/>
      <c r="GJK286" s="6"/>
      <c r="GJL286" s="6"/>
      <c r="GJM286" s="6"/>
      <c r="GJN286" s="6"/>
      <c r="GJO286" s="6"/>
      <c r="GJP286" s="6"/>
      <c r="GJQ286" s="6"/>
      <c r="GJR286" s="6"/>
      <c r="GJS286" s="6"/>
      <c r="GJT286" s="6"/>
      <c r="GJU286" s="6"/>
      <c r="GJV286" s="6"/>
      <c r="GJW286" s="6"/>
      <c r="GJX286" s="6"/>
      <c r="GJY286" s="6"/>
      <c r="GJZ286" s="6"/>
      <c r="GKA286" s="6"/>
      <c r="GKB286" s="6"/>
      <c r="GKC286" s="6"/>
      <c r="GKD286" s="6"/>
      <c r="GKE286" s="6"/>
      <c r="GKF286" s="6"/>
      <c r="GKG286" s="6"/>
      <c r="GKH286" s="6"/>
      <c r="GKI286" s="6"/>
      <c r="GKJ286" s="6"/>
      <c r="GKK286" s="6"/>
      <c r="GKL286" s="6"/>
      <c r="GKM286" s="6"/>
      <c r="GKN286" s="6"/>
      <c r="GKO286" s="6"/>
      <c r="GKP286" s="6"/>
      <c r="GKQ286" s="6"/>
      <c r="GKR286" s="6"/>
      <c r="GKS286" s="6"/>
      <c r="GKT286" s="6"/>
      <c r="GKU286" s="6"/>
      <c r="GKV286" s="6"/>
      <c r="GKW286" s="6"/>
      <c r="GKX286" s="6"/>
      <c r="GKY286" s="6"/>
      <c r="GKZ286" s="6"/>
      <c r="GLA286" s="6"/>
      <c r="GLB286" s="6"/>
      <c r="GLC286" s="6"/>
      <c r="GLD286" s="6"/>
      <c r="GLE286" s="6"/>
      <c r="GLF286" s="6"/>
      <c r="GLG286" s="6"/>
      <c r="GLH286" s="6"/>
      <c r="GLI286" s="6"/>
      <c r="GLJ286" s="6"/>
      <c r="GLK286" s="6"/>
      <c r="GLL286" s="6"/>
      <c r="GLM286" s="6"/>
      <c r="GLN286" s="6"/>
      <c r="GLO286" s="6"/>
      <c r="GLP286" s="6"/>
      <c r="GLQ286" s="6"/>
      <c r="GLR286" s="6"/>
      <c r="GLS286" s="6"/>
      <c r="GLT286" s="6"/>
      <c r="GLU286" s="6"/>
      <c r="GLV286" s="6"/>
      <c r="GLW286" s="6"/>
      <c r="GLX286" s="6"/>
      <c r="GLY286" s="6"/>
      <c r="GLZ286" s="6"/>
      <c r="GMA286" s="6"/>
      <c r="GMB286" s="6"/>
      <c r="GMC286" s="6"/>
      <c r="GMD286" s="6"/>
      <c r="GME286" s="6"/>
      <c r="GMF286" s="6"/>
      <c r="GMG286" s="6"/>
      <c r="GMH286" s="6"/>
      <c r="GMI286" s="6"/>
      <c r="GMJ286" s="6"/>
      <c r="GMK286" s="6"/>
      <c r="GML286" s="6"/>
      <c r="GMM286" s="6"/>
      <c r="GMN286" s="6"/>
      <c r="GMO286" s="6"/>
      <c r="GMP286" s="6"/>
      <c r="GMQ286" s="6"/>
      <c r="GMR286" s="6"/>
      <c r="GMS286" s="6"/>
      <c r="GMT286" s="6"/>
      <c r="GMU286" s="6"/>
      <c r="GMV286" s="6"/>
      <c r="GMW286" s="6"/>
      <c r="GMX286" s="6"/>
      <c r="GMY286" s="6"/>
      <c r="GMZ286" s="6"/>
      <c r="GNA286" s="6"/>
      <c r="GNB286" s="6"/>
      <c r="GNC286" s="6"/>
      <c r="GND286" s="6"/>
      <c r="GNE286" s="6"/>
      <c r="GNF286" s="6"/>
      <c r="GNG286" s="6"/>
      <c r="GNH286" s="6"/>
      <c r="GNI286" s="6"/>
      <c r="GNJ286" s="6"/>
      <c r="GNK286" s="6"/>
      <c r="GNL286" s="6"/>
      <c r="GNM286" s="6"/>
      <c r="GNN286" s="6"/>
      <c r="GNO286" s="6"/>
      <c r="GNP286" s="6"/>
      <c r="GNQ286" s="6"/>
      <c r="GNR286" s="6"/>
      <c r="GNS286" s="6"/>
      <c r="GNT286" s="6"/>
      <c r="GNU286" s="6"/>
      <c r="GNV286" s="6"/>
      <c r="GNW286" s="6"/>
      <c r="GNX286" s="6"/>
      <c r="GNY286" s="6"/>
      <c r="GNZ286" s="6"/>
      <c r="GOA286" s="6"/>
      <c r="GOB286" s="6"/>
      <c r="GOC286" s="6"/>
      <c r="GOD286" s="6"/>
      <c r="GOE286" s="6"/>
      <c r="GOF286" s="6"/>
      <c r="GOG286" s="6"/>
      <c r="GOH286" s="6"/>
      <c r="GOI286" s="6"/>
      <c r="GOJ286" s="6"/>
      <c r="GOK286" s="6"/>
      <c r="GOL286" s="6"/>
      <c r="GOM286" s="6"/>
      <c r="GON286" s="6"/>
      <c r="GOO286" s="6"/>
      <c r="GOP286" s="6"/>
      <c r="GOQ286" s="6"/>
      <c r="GOR286" s="6"/>
      <c r="GOS286" s="6"/>
      <c r="GOT286" s="6"/>
      <c r="GOU286" s="6"/>
      <c r="GOV286" s="6"/>
      <c r="GOW286" s="6"/>
      <c r="GOX286" s="6"/>
      <c r="GOY286" s="6"/>
      <c r="GOZ286" s="6"/>
      <c r="GPA286" s="6"/>
      <c r="GPB286" s="6"/>
      <c r="GPC286" s="6"/>
      <c r="GPD286" s="6"/>
      <c r="GPE286" s="6"/>
      <c r="GPF286" s="6"/>
      <c r="GPG286" s="6"/>
      <c r="GPH286" s="6"/>
      <c r="GPI286" s="6"/>
      <c r="GPJ286" s="6"/>
      <c r="GPK286" s="6"/>
      <c r="GPL286" s="6"/>
      <c r="GPM286" s="6"/>
      <c r="GPN286" s="6"/>
      <c r="GPO286" s="6"/>
      <c r="GPP286" s="6"/>
      <c r="GPQ286" s="6"/>
      <c r="GPR286" s="6"/>
      <c r="GPS286" s="6"/>
      <c r="GPT286" s="6"/>
      <c r="GPU286" s="6"/>
      <c r="GPV286" s="6"/>
      <c r="GPW286" s="6"/>
      <c r="GPX286" s="6"/>
      <c r="GPY286" s="6"/>
      <c r="GPZ286" s="6"/>
      <c r="GQA286" s="6"/>
      <c r="GQB286" s="6"/>
      <c r="GQC286" s="6"/>
      <c r="GQD286" s="6"/>
      <c r="GQE286" s="6"/>
      <c r="GQF286" s="6"/>
      <c r="GQG286" s="6"/>
      <c r="GQH286" s="6"/>
      <c r="GQI286" s="6"/>
      <c r="GQJ286" s="6"/>
      <c r="GQK286" s="6"/>
      <c r="GQL286" s="6"/>
      <c r="GQM286" s="6"/>
      <c r="GQN286" s="6"/>
      <c r="GQO286" s="6"/>
      <c r="GQP286" s="6"/>
      <c r="GQQ286" s="6"/>
      <c r="GQR286" s="6"/>
      <c r="GQS286" s="6"/>
      <c r="GQT286" s="6"/>
      <c r="GQU286" s="6"/>
      <c r="GQV286" s="6"/>
      <c r="GQW286" s="6"/>
      <c r="GQX286" s="6"/>
      <c r="GQY286" s="6"/>
      <c r="GQZ286" s="6"/>
      <c r="GRA286" s="6"/>
      <c r="GRB286" s="6"/>
      <c r="GRC286" s="6"/>
      <c r="GRD286" s="6"/>
      <c r="GRE286" s="6"/>
      <c r="GRF286" s="6"/>
      <c r="GRG286" s="6"/>
      <c r="GRH286" s="6"/>
      <c r="GRI286" s="6"/>
      <c r="GRJ286" s="6"/>
      <c r="GRK286" s="6"/>
      <c r="GRL286" s="6"/>
      <c r="GRM286" s="6"/>
      <c r="GRN286" s="6"/>
      <c r="GRO286" s="6"/>
      <c r="GRP286" s="6"/>
      <c r="GRQ286" s="6"/>
      <c r="GRR286" s="6"/>
      <c r="GRS286" s="6"/>
      <c r="GRT286" s="6"/>
      <c r="GRU286" s="6"/>
      <c r="GRV286" s="6"/>
      <c r="GRW286" s="6"/>
      <c r="GRX286" s="6"/>
      <c r="GRY286" s="6"/>
      <c r="GRZ286" s="6"/>
      <c r="GSA286" s="6"/>
      <c r="GSB286" s="6"/>
      <c r="GSC286" s="6"/>
      <c r="GSD286" s="6"/>
      <c r="GSE286" s="6"/>
      <c r="GSF286" s="6"/>
      <c r="GSG286" s="6"/>
      <c r="GSH286" s="6"/>
      <c r="GSI286" s="6"/>
      <c r="GSJ286" s="6"/>
      <c r="GSK286" s="6"/>
      <c r="GSL286" s="6"/>
      <c r="GSM286" s="6"/>
      <c r="GSN286" s="6"/>
      <c r="GSO286" s="6"/>
      <c r="GSP286" s="6"/>
      <c r="GSQ286" s="6"/>
      <c r="GSR286" s="6"/>
      <c r="GSS286" s="6"/>
      <c r="GST286" s="6"/>
      <c r="GSU286" s="6"/>
      <c r="GSV286" s="6"/>
      <c r="GSW286" s="6"/>
      <c r="GSX286" s="6"/>
      <c r="GSY286" s="6"/>
      <c r="GSZ286" s="6"/>
      <c r="GTA286" s="6"/>
      <c r="GTB286" s="6"/>
      <c r="GTC286" s="6"/>
      <c r="GTD286" s="6"/>
      <c r="GTE286" s="6"/>
      <c r="GTF286" s="6"/>
      <c r="GTG286" s="6"/>
      <c r="GTH286" s="6"/>
      <c r="GTI286" s="6"/>
      <c r="GTJ286" s="6"/>
      <c r="GTK286" s="6"/>
      <c r="GTL286" s="6"/>
      <c r="GTM286" s="6"/>
      <c r="GTN286" s="6"/>
      <c r="GTO286" s="6"/>
      <c r="GTP286" s="6"/>
      <c r="GTQ286" s="6"/>
      <c r="GTR286" s="6"/>
      <c r="GTS286" s="6"/>
      <c r="GTT286" s="6"/>
      <c r="GTU286" s="6"/>
      <c r="GTV286" s="6"/>
      <c r="GTW286" s="6"/>
      <c r="GTX286" s="6"/>
      <c r="GTY286" s="6"/>
      <c r="GTZ286" s="6"/>
      <c r="GUA286" s="6"/>
      <c r="GUB286" s="6"/>
      <c r="GUC286" s="6"/>
      <c r="GUD286" s="6"/>
      <c r="GUE286" s="6"/>
      <c r="GUF286" s="6"/>
      <c r="GUG286" s="6"/>
      <c r="GUH286" s="6"/>
      <c r="GUI286" s="6"/>
      <c r="GUJ286" s="6"/>
      <c r="GUK286" s="6"/>
      <c r="GUL286" s="6"/>
      <c r="GUM286" s="6"/>
      <c r="GUN286" s="6"/>
      <c r="GUO286" s="6"/>
      <c r="GUP286" s="6"/>
      <c r="GUQ286" s="6"/>
      <c r="GUR286" s="6"/>
      <c r="GUS286" s="6"/>
      <c r="GUT286" s="6"/>
      <c r="GUU286" s="6"/>
      <c r="GUV286" s="6"/>
      <c r="GUW286" s="6"/>
      <c r="GUX286" s="6"/>
      <c r="GUY286" s="6"/>
      <c r="GUZ286" s="6"/>
      <c r="GVA286" s="6"/>
      <c r="GVB286" s="6"/>
      <c r="GVC286" s="6"/>
      <c r="GVD286" s="6"/>
      <c r="GVE286" s="6"/>
      <c r="GVF286" s="6"/>
      <c r="GVG286" s="6"/>
      <c r="GVH286" s="6"/>
      <c r="GVI286" s="6"/>
      <c r="GVJ286" s="6"/>
      <c r="GVK286" s="6"/>
      <c r="GVL286" s="6"/>
      <c r="GVM286" s="6"/>
      <c r="GVN286" s="6"/>
      <c r="GVO286" s="6"/>
      <c r="GVP286" s="6"/>
      <c r="GVQ286" s="6"/>
      <c r="GVR286" s="6"/>
      <c r="GVS286" s="6"/>
      <c r="GVT286" s="6"/>
      <c r="GVU286" s="6"/>
      <c r="GVV286" s="6"/>
      <c r="GVW286" s="6"/>
      <c r="GVX286" s="6"/>
      <c r="GVY286" s="6"/>
      <c r="GVZ286" s="6"/>
      <c r="GWA286" s="6"/>
      <c r="GWB286" s="6"/>
      <c r="GWC286" s="6"/>
      <c r="GWD286" s="6"/>
      <c r="GWE286" s="6"/>
      <c r="GWF286" s="6"/>
      <c r="GWG286" s="6"/>
      <c r="GWH286" s="6"/>
      <c r="GWI286" s="6"/>
      <c r="GWJ286" s="6"/>
      <c r="GWK286" s="6"/>
      <c r="GWL286" s="6"/>
      <c r="GWM286" s="6"/>
      <c r="GWN286" s="6"/>
      <c r="GWO286" s="6"/>
      <c r="GWP286" s="6"/>
      <c r="GWQ286" s="6"/>
      <c r="GWR286" s="6"/>
      <c r="GWS286" s="6"/>
      <c r="GWT286" s="6"/>
      <c r="GWU286" s="6"/>
      <c r="GWV286" s="6"/>
      <c r="GWW286" s="6"/>
      <c r="GWX286" s="6"/>
      <c r="GWY286" s="6"/>
      <c r="GWZ286" s="6"/>
      <c r="GXA286" s="6"/>
      <c r="GXB286" s="6"/>
      <c r="GXC286" s="6"/>
      <c r="GXD286" s="6"/>
      <c r="GXE286" s="6"/>
      <c r="GXF286" s="6"/>
      <c r="GXG286" s="6"/>
      <c r="GXH286" s="6"/>
      <c r="GXI286" s="6"/>
      <c r="GXJ286" s="6"/>
      <c r="GXK286" s="6"/>
      <c r="GXL286" s="6"/>
      <c r="GXM286" s="6"/>
      <c r="GXN286" s="6"/>
      <c r="GXO286" s="6"/>
      <c r="GXP286" s="6"/>
      <c r="GXQ286" s="6"/>
      <c r="GXR286" s="6"/>
      <c r="GXS286" s="6"/>
      <c r="GXT286" s="6"/>
      <c r="GXU286" s="6"/>
      <c r="GXV286" s="6"/>
      <c r="GXW286" s="6"/>
      <c r="GXX286" s="6"/>
      <c r="GXY286" s="6"/>
      <c r="GXZ286" s="6"/>
      <c r="GYA286" s="6"/>
      <c r="GYB286" s="6"/>
      <c r="GYC286" s="6"/>
      <c r="GYD286" s="6"/>
      <c r="GYE286" s="6"/>
      <c r="GYF286" s="6"/>
      <c r="GYG286" s="6"/>
      <c r="GYH286" s="6"/>
      <c r="GYI286" s="6"/>
      <c r="GYJ286" s="6"/>
      <c r="GYK286" s="6"/>
      <c r="GYL286" s="6"/>
      <c r="GYM286" s="6"/>
      <c r="GYN286" s="6"/>
      <c r="GYO286" s="6"/>
      <c r="GYP286" s="6"/>
      <c r="GYQ286" s="6"/>
      <c r="GYR286" s="6"/>
      <c r="GYS286" s="6"/>
      <c r="GYT286" s="6"/>
      <c r="GYU286" s="6"/>
      <c r="GYV286" s="6"/>
      <c r="GYW286" s="6"/>
      <c r="GYX286" s="6"/>
      <c r="GYY286" s="6"/>
      <c r="GYZ286" s="6"/>
      <c r="GZA286" s="6"/>
      <c r="GZB286" s="6"/>
      <c r="GZC286" s="6"/>
      <c r="GZD286" s="6"/>
      <c r="GZE286" s="6"/>
      <c r="GZF286" s="6"/>
      <c r="GZG286" s="6"/>
      <c r="GZH286" s="6"/>
      <c r="GZI286" s="6"/>
      <c r="GZJ286" s="6"/>
      <c r="GZK286" s="6"/>
      <c r="GZL286" s="6"/>
      <c r="GZM286" s="6"/>
      <c r="GZN286" s="6"/>
      <c r="GZO286" s="6"/>
      <c r="GZP286" s="6"/>
      <c r="GZQ286" s="6"/>
      <c r="GZR286" s="6"/>
      <c r="GZS286" s="6"/>
      <c r="GZT286" s="6"/>
      <c r="GZU286" s="6"/>
      <c r="GZV286" s="6"/>
      <c r="GZW286" s="6"/>
      <c r="GZX286" s="6"/>
      <c r="GZY286" s="6"/>
      <c r="GZZ286" s="6"/>
      <c r="HAA286" s="6"/>
      <c r="HAB286" s="6"/>
      <c r="HAC286" s="6"/>
      <c r="HAD286" s="6"/>
      <c r="HAE286" s="6"/>
      <c r="HAF286" s="6"/>
      <c r="HAG286" s="6"/>
      <c r="HAH286" s="6"/>
      <c r="HAI286" s="6"/>
      <c r="HAJ286" s="6"/>
      <c r="HAK286" s="6"/>
      <c r="HAL286" s="6"/>
      <c r="HAM286" s="6"/>
      <c r="HAN286" s="6"/>
      <c r="HAO286" s="6"/>
      <c r="HAP286" s="6"/>
      <c r="HAQ286" s="6"/>
      <c r="HAR286" s="6"/>
      <c r="HAS286" s="6"/>
      <c r="HAT286" s="6"/>
      <c r="HAU286" s="6"/>
      <c r="HAV286" s="6"/>
      <c r="HAW286" s="6"/>
      <c r="HAX286" s="6"/>
      <c r="HAY286" s="6"/>
      <c r="HAZ286" s="6"/>
      <c r="HBA286" s="6"/>
      <c r="HBB286" s="6"/>
      <c r="HBC286" s="6"/>
      <c r="HBD286" s="6"/>
      <c r="HBE286" s="6"/>
      <c r="HBF286" s="6"/>
      <c r="HBG286" s="6"/>
      <c r="HBH286" s="6"/>
      <c r="HBI286" s="6"/>
      <c r="HBJ286" s="6"/>
      <c r="HBK286" s="6"/>
      <c r="HBL286" s="6"/>
      <c r="HBM286" s="6"/>
      <c r="HBN286" s="6"/>
      <c r="HBO286" s="6"/>
      <c r="HBP286" s="6"/>
      <c r="HBQ286" s="6"/>
      <c r="HBR286" s="6"/>
      <c r="HBS286" s="6"/>
      <c r="HBT286" s="6"/>
      <c r="HBU286" s="6"/>
      <c r="HBV286" s="6"/>
      <c r="HBW286" s="6"/>
      <c r="HBX286" s="6"/>
      <c r="HBY286" s="6"/>
      <c r="HBZ286" s="6"/>
      <c r="HCA286" s="6"/>
      <c r="HCB286" s="6"/>
      <c r="HCC286" s="6"/>
      <c r="HCD286" s="6"/>
      <c r="HCE286" s="6"/>
      <c r="HCF286" s="6"/>
      <c r="HCG286" s="6"/>
      <c r="HCH286" s="6"/>
      <c r="HCI286" s="6"/>
      <c r="HCJ286" s="6"/>
      <c r="HCK286" s="6"/>
      <c r="HCL286" s="6"/>
      <c r="HCM286" s="6"/>
      <c r="HCN286" s="6"/>
      <c r="HCO286" s="6"/>
      <c r="HCP286" s="6"/>
      <c r="HCQ286" s="6"/>
      <c r="HCR286" s="6"/>
      <c r="HCS286" s="6"/>
      <c r="HCT286" s="6"/>
      <c r="HCU286" s="6"/>
      <c r="HCV286" s="6"/>
      <c r="HCW286" s="6"/>
      <c r="HCX286" s="6"/>
      <c r="HCY286" s="6"/>
      <c r="HCZ286" s="6"/>
      <c r="HDA286" s="6"/>
      <c r="HDB286" s="6"/>
      <c r="HDC286" s="6"/>
      <c r="HDD286" s="6"/>
      <c r="HDE286" s="6"/>
      <c r="HDF286" s="6"/>
      <c r="HDG286" s="6"/>
      <c r="HDH286" s="6"/>
      <c r="HDI286" s="6"/>
      <c r="HDJ286" s="6"/>
      <c r="HDK286" s="6"/>
      <c r="HDL286" s="6"/>
      <c r="HDM286" s="6"/>
      <c r="HDN286" s="6"/>
      <c r="HDO286" s="6"/>
      <c r="HDP286" s="6"/>
      <c r="HDQ286" s="6"/>
      <c r="HDR286" s="6"/>
      <c r="HDS286" s="6"/>
      <c r="HDT286" s="6"/>
      <c r="HDU286" s="6"/>
      <c r="HDV286" s="6"/>
      <c r="HDW286" s="6"/>
      <c r="HDX286" s="6"/>
      <c r="HDY286" s="6"/>
      <c r="HDZ286" s="6"/>
      <c r="HEA286" s="6"/>
      <c r="HEB286" s="6"/>
      <c r="HEC286" s="6"/>
      <c r="HED286" s="6"/>
      <c r="HEE286" s="6"/>
      <c r="HEF286" s="6"/>
      <c r="HEG286" s="6"/>
      <c r="HEH286" s="6"/>
      <c r="HEI286" s="6"/>
      <c r="HEJ286" s="6"/>
      <c r="HEK286" s="6"/>
      <c r="HEL286" s="6"/>
      <c r="HEM286" s="6"/>
      <c r="HEN286" s="6"/>
      <c r="HEO286" s="6"/>
      <c r="HEP286" s="6"/>
      <c r="HEQ286" s="6"/>
      <c r="HER286" s="6"/>
      <c r="HES286" s="6"/>
      <c r="HET286" s="6"/>
      <c r="HEU286" s="6"/>
      <c r="HEV286" s="6"/>
      <c r="HEW286" s="6"/>
      <c r="HEX286" s="6"/>
      <c r="HEY286" s="6"/>
      <c r="HEZ286" s="6"/>
      <c r="HFA286" s="6"/>
      <c r="HFB286" s="6"/>
      <c r="HFC286" s="6"/>
      <c r="HFD286" s="6"/>
      <c r="HFE286" s="6"/>
      <c r="HFF286" s="6"/>
      <c r="HFG286" s="6"/>
      <c r="HFH286" s="6"/>
      <c r="HFI286" s="6"/>
      <c r="HFJ286" s="6"/>
      <c r="HFK286" s="6"/>
      <c r="HFL286" s="6"/>
      <c r="HFM286" s="6"/>
      <c r="HFN286" s="6"/>
      <c r="HFO286" s="6"/>
      <c r="HFP286" s="6"/>
      <c r="HFQ286" s="6"/>
      <c r="HFR286" s="6"/>
      <c r="HFS286" s="6"/>
      <c r="HFT286" s="6"/>
      <c r="HFU286" s="6"/>
      <c r="HFV286" s="6"/>
      <c r="HFW286" s="6"/>
      <c r="HFX286" s="6"/>
      <c r="HFY286" s="6"/>
      <c r="HFZ286" s="6"/>
      <c r="HGA286" s="6"/>
      <c r="HGB286" s="6"/>
      <c r="HGC286" s="6"/>
      <c r="HGD286" s="6"/>
      <c r="HGE286" s="6"/>
      <c r="HGF286" s="6"/>
      <c r="HGG286" s="6"/>
      <c r="HGH286" s="6"/>
      <c r="HGI286" s="6"/>
      <c r="HGJ286" s="6"/>
      <c r="HGK286" s="6"/>
      <c r="HGL286" s="6"/>
      <c r="HGM286" s="6"/>
      <c r="HGN286" s="6"/>
      <c r="HGO286" s="6"/>
      <c r="HGP286" s="6"/>
      <c r="HGQ286" s="6"/>
      <c r="HGR286" s="6"/>
      <c r="HGS286" s="6"/>
      <c r="HGT286" s="6"/>
      <c r="HGU286" s="6"/>
      <c r="HGV286" s="6"/>
      <c r="HGW286" s="6"/>
      <c r="HGX286" s="6"/>
      <c r="HGY286" s="6"/>
      <c r="HGZ286" s="6"/>
      <c r="HHA286" s="6"/>
      <c r="HHB286" s="6"/>
      <c r="HHC286" s="6"/>
      <c r="HHD286" s="6"/>
      <c r="HHE286" s="6"/>
      <c r="HHF286" s="6"/>
      <c r="HHG286" s="6"/>
      <c r="HHH286" s="6"/>
      <c r="HHI286" s="6"/>
      <c r="HHJ286" s="6"/>
      <c r="HHK286" s="6"/>
      <c r="HHL286" s="6"/>
      <c r="HHM286" s="6"/>
      <c r="HHN286" s="6"/>
      <c r="HHO286" s="6"/>
      <c r="HHP286" s="6"/>
      <c r="HHQ286" s="6"/>
      <c r="HHR286" s="6"/>
      <c r="HHS286" s="6"/>
      <c r="HHT286" s="6"/>
      <c r="HHU286" s="6"/>
      <c r="HHV286" s="6"/>
      <c r="HHW286" s="6"/>
      <c r="HHX286" s="6"/>
      <c r="HHY286" s="6"/>
      <c r="HHZ286" s="6"/>
      <c r="HIA286" s="6"/>
      <c r="HIB286" s="6"/>
      <c r="HIC286" s="6"/>
      <c r="HID286" s="6"/>
      <c r="HIE286" s="6"/>
      <c r="HIF286" s="6"/>
      <c r="HIG286" s="6"/>
      <c r="HIH286" s="6"/>
      <c r="HII286" s="6"/>
      <c r="HIJ286" s="6"/>
      <c r="HIK286" s="6"/>
      <c r="HIL286" s="6"/>
      <c r="HIM286" s="6"/>
      <c r="HIN286" s="6"/>
      <c r="HIO286" s="6"/>
      <c r="HIP286" s="6"/>
      <c r="HIQ286" s="6"/>
      <c r="HIR286" s="6"/>
      <c r="HIS286" s="6"/>
      <c r="HIT286" s="6"/>
      <c r="HIU286" s="6"/>
      <c r="HIV286" s="6"/>
      <c r="HIW286" s="6"/>
      <c r="HIX286" s="6"/>
      <c r="HIY286" s="6"/>
      <c r="HIZ286" s="6"/>
      <c r="HJA286" s="6"/>
      <c r="HJB286" s="6"/>
      <c r="HJC286" s="6"/>
      <c r="HJD286" s="6"/>
      <c r="HJE286" s="6"/>
      <c r="HJF286" s="6"/>
      <c r="HJG286" s="6"/>
      <c r="HJH286" s="6"/>
      <c r="HJI286" s="6"/>
      <c r="HJJ286" s="6"/>
      <c r="HJK286" s="6"/>
      <c r="HJL286" s="6"/>
      <c r="HJM286" s="6"/>
      <c r="HJN286" s="6"/>
      <c r="HJO286" s="6"/>
      <c r="HJP286" s="6"/>
      <c r="HJQ286" s="6"/>
      <c r="HJR286" s="6"/>
      <c r="HJS286" s="6"/>
      <c r="HJT286" s="6"/>
      <c r="HJU286" s="6"/>
      <c r="HJV286" s="6"/>
      <c r="HJW286" s="6"/>
      <c r="HJX286" s="6"/>
      <c r="HJY286" s="6"/>
      <c r="HJZ286" s="6"/>
      <c r="HKA286" s="6"/>
      <c r="HKB286" s="6"/>
      <c r="HKC286" s="6"/>
      <c r="HKD286" s="6"/>
      <c r="HKE286" s="6"/>
      <c r="HKF286" s="6"/>
      <c r="HKG286" s="6"/>
      <c r="HKH286" s="6"/>
      <c r="HKI286" s="6"/>
      <c r="HKJ286" s="6"/>
      <c r="HKK286" s="6"/>
      <c r="HKL286" s="6"/>
      <c r="HKM286" s="6"/>
      <c r="HKN286" s="6"/>
      <c r="HKO286" s="6"/>
      <c r="HKP286" s="6"/>
      <c r="HKQ286" s="6"/>
      <c r="HKR286" s="6"/>
      <c r="HKS286" s="6"/>
      <c r="HKT286" s="6"/>
      <c r="HKU286" s="6"/>
      <c r="HKV286" s="6"/>
      <c r="HKW286" s="6"/>
      <c r="HKX286" s="6"/>
      <c r="HKY286" s="6"/>
      <c r="HKZ286" s="6"/>
      <c r="HLA286" s="6"/>
      <c r="HLB286" s="6"/>
      <c r="HLC286" s="6"/>
      <c r="HLD286" s="6"/>
      <c r="HLE286" s="6"/>
      <c r="HLF286" s="6"/>
      <c r="HLG286" s="6"/>
      <c r="HLH286" s="6"/>
      <c r="HLI286" s="6"/>
      <c r="HLJ286" s="6"/>
      <c r="HLK286" s="6"/>
      <c r="HLL286" s="6"/>
      <c r="HLM286" s="6"/>
      <c r="HLN286" s="6"/>
      <c r="HLO286" s="6"/>
      <c r="HLP286" s="6"/>
      <c r="HLQ286" s="6"/>
      <c r="HLR286" s="6"/>
      <c r="HLS286" s="6"/>
      <c r="HLT286" s="6"/>
      <c r="HLU286" s="6"/>
      <c r="HLV286" s="6"/>
      <c r="HLW286" s="6"/>
      <c r="HLX286" s="6"/>
      <c r="HLY286" s="6"/>
      <c r="HLZ286" s="6"/>
      <c r="HMA286" s="6"/>
      <c r="HMB286" s="6"/>
      <c r="HMC286" s="6"/>
      <c r="HMD286" s="6"/>
      <c r="HME286" s="6"/>
      <c r="HMF286" s="6"/>
      <c r="HMG286" s="6"/>
      <c r="HMH286" s="6"/>
      <c r="HMI286" s="6"/>
      <c r="HMJ286" s="6"/>
      <c r="HMK286" s="6"/>
      <c r="HML286" s="6"/>
      <c r="HMM286" s="6"/>
      <c r="HMN286" s="6"/>
      <c r="HMO286" s="6"/>
      <c r="HMP286" s="6"/>
      <c r="HMQ286" s="6"/>
      <c r="HMR286" s="6"/>
      <c r="HMS286" s="6"/>
      <c r="HMT286" s="6"/>
      <c r="HMU286" s="6"/>
      <c r="HMV286" s="6"/>
      <c r="HMW286" s="6"/>
      <c r="HMX286" s="6"/>
      <c r="HMY286" s="6"/>
      <c r="HMZ286" s="6"/>
      <c r="HNA286" s="6"/>
      <c r="HNB286" s="6"/>
      <c r="HNC286" s="6"/>
      <c r="HND286" s="6"/>
      <c r="HNE286" s="6"/>
      <c r="HNF286" s="6"/>
      <c r="HNG286" s="6"/>
      <c r="HNH286" s="6"/>
      <c r="HNI286" s="6"/>
      <c r="HNJ286" s="6"/>
      <c r="HNK286" s="6"/>
      <c r="HNL286" s="6"/>
      <c r="HNM286" s="6"/>
      <c r="HNN286" s="6"/>
      <c r="HNO286" s="6"/>
      <c r="HNP286" s="6"/>
      <c r="HNQ286" s="6"/>
      <c r="HNR286" s="6"/>
      <c r="HNS286" s="6"/>
      <c r="HNT286" s="6"/>
      <c r="HNU286" s="6"/>
      <c r="HNV286" s="6"/>
      <c r="HNW286" s="6"/>
      <c r="HNX286" s="6"/>
      <c r="HNY286" s="6"/>
      <c r="HNZ286" s="6"/>
      <c r="HOA286" s="6"/>
      <c r="HOB286" s="6"/>
      <c r="HOC286" s="6"/>
      <c r="HOD286" s="6"/>
      <c r="HOE286" s="6"/>
      <c r="HOF286" s="6"/>
      <c r="HOG286" s="6"/>
      <c r="HOH286" s="6"/>
      <c r="HOI286" s="6"/>
      <c r="HOJ286" s="6"/>
      <c r="HOK286" s="6"/>
      <c r="HOL286" s="6"/>
      <c r="HOM286" s="6"/>
      <c r="HON286" s="6"/>
      <c r="HOO286" s="6"/>
      <c r="HOP286" s="6"/>
      <c r="HOQ286" s="6"/>
      <c r="HOR286" s="6"/>
      <c r="HOS286" s="6"/>
      <c r="HOT286" s="6"/>
      <c r="HOU286" s="6"/>
      <c r="HOV286" s="6"/>
      <c r="HOW286" s="6"/>
      <c r="HOX286" s="6"/>
      <c r="HOY286" s="6"/>
      <c r="HOZ286" s="6"/>
      <c r="HPA286" s="6"/>
      <c r="HPB286" s="6"/>
      <c r="HPC286" s="6"/>
      <c r="HPD286" s="6"/>
      <c r="HPE286" s="6"/>
      <c r="HPF286" s="6"/>
      <c r="HPG286" s="6"/>
      <c r="HPH286" s="6"/>
      <c r="HPI286" s="6"/>
      <c r="HPJ286" s="6"/>
      <c r="HPK286" s="6"/>
      <c r="HPL286" s="6"/>
      <c r="HPM286" s="6"/>
      <c r="HPN286" s="6"/>
      <c r="HPO286" s="6"/>
      <c r="HPP286" s="6"/>
      <c r="HPQ286" s="6"/>
      <c r="HPR286" s="6"/>
      <c r="HPS286" s="6"/>
      <c r="HPT286" s="6"/>
      <c r="HPU286" s="6"/>
      <c r="HPV286" s="6"/>
      <c r="HPW286" s="6"/>
      <c r="HPX286" s="6"/>
      <c r="HPY286" s="6"/>
      <c r="HPZ286" s="6"/>
      <c r="HQA286" s="6"/>
      <c r="HQB286" s="6"/>
      <c r="HQC286" s="6"/>
      <c r="HQD286" s="6"/>
      <c r="HQE286" s="6"/>
      <c r="HQF286" s="6"/>
      <c r="HQG286" s="6"/>
      <c r="HQH286" s="6"/>
      <c r="HQI286" s="6"/>
      <c r="HQJ286" s="6"/>
      <c r="HQK286" s="6"/>
      <c r="HQL286" s="6"/>
      <c r="HQM286" s="6"/>
      <c r="HQN286" s="6"/>
      <c r="HQO286" s="6"/>
      <c r="HQP286" s="6"/>
      <c r="HQQ286" s="6"/>
      <c r="HQR286" s="6"/>
      <c r="HQS286" s="6"/>
      <c r="HQT286" s="6"/>
      <c r="HQU286" s="6"/>
      <c r="HQV286" s="6"/>
      <c r="HQW286" s="6"/>
      <c r="HQX286" s="6"/>
      <c r="HQY286" s="6"/>
      <c r="HQZ286" s="6"/>
      <c r="HRA286" s="6"/>
      <c r="HRB286" s="6"/>
      <c r="HRC286" s="6"/>
      <c r="HRD286" s="6"/>
      <c r="HRE286" s="6"/>
      <c r="HRF286" s="6"/>
      <c r="HRG286" s="6"/>
      <c r="HRH286" s="6"/>
      <c r="HRI286" s="6"/>
      <c r="HRJ286" s="6"/>
      <c r="HRK286" s="6"/>
      <c r="HRL286" s="6"/>
      <c r="HRM286" s="6"/>
      <c r="HRN286" s="6"/>
      <c r="HRO286" s="6"/>
      <c r="HRP286" s="6"/>
      <c r="HRQ286" s="6"/>
      <c r="HRR286" s="6"/>
      <c r="HRS286" s="6"/>
      <c r="HRT286" s="6"/>
      <c r="HRU286" s="6"/>
      <c r="HRV286" s="6"/>
      <c r="HRW286" s="6"/>
      <c r="HRX286" s="6"/>
      <c r="HRY286" s="6"/>
      <c r="HRZ286" s="6"/>
      <c r="HSA286" s="6"/>
      <c r="HSB286" s="6"/>
      <c r="HSC286" s="6"/>
      <c r="HSD286" s="6"/>
      <c r="HSE286" s="6"/>
      <c r="HSF286" s="6"/>
      <c r="HSG286" s="6"/>
      <c r="HSH286" s="6"/>
      <c r="HSI286" s="6"/>
      <c r="HSJ286" s="6"/>
      <c r="HSK286" s="6"/>
      <c r="HSL286" s="6"/>
      <c r="HSM286" s="6"/>
      <c r="HSN286" s="6"/>
      <c r="HSO286" s="6"/>
      <c r="HSP286" s="6"/>
      <c r="HSQ286" s="6"/>
      <c r="HSR286" s="6"/>
      <c r="HSS286" s="6"/>
      <c r="HST286" s="6"/>
      <c r="HSU286" s="6"/>
      <c r="HSV286" s="6"/>
      <c r="HSW286" s="6"/>
      <c r="HSX286" s="6"/>
      <c r="HSY286" s="6"/>
      <c r="HSZ286" s="6"/>
      <c r="HTA286" s="6"/>
      <c r="HTB286" s="6"/>
      <c r="HTC286" s="6"/>
      <c r="HTD286" s="6"/>
      <c r="HTE286" s="6"/>
      <c r="HTF286" s="6"/>
      <c r="HTG286" s="6"/>
      <c r="HTH286" s="6"/>
      <c r="HTI286" s="6"/>
      <c r="HTJ286" s="6"/>
      <c r="HTK286" s="6"/>
      <c r="HTL286" s="6"/>
      <c r="HTM286" s="6"/>
      <c r="HTN286" s="6"/>
      <c r="HTO286" s="6"/>
      <c r="HTP286" s="6"/>
      <c r="HTQ286" s="6"/>
      <c r="HTR286" s="6"/>
      <c r="HTS286" s="6"/>
      <c r="HTT286" s="6"/>
      <c r="HTU286" s="6"/>
      <c r="HTV286" s="6"/>
      <c r="HTW286" s="6"/>
      <c r="HTX286" s="6"/>
      <c r="HTY286" s="6"/>
      <c r="HTZ286" s="6"/>
      <c r="HUA286" s="6"/>
      <c r="HUB286" s="6"/>
      <c r="HUC286" s="6"/>
      <c r="HUD286" s="6"/>
      <c r="HUE286" s="6"/>
      <c r="HUF286" s="6"/>
      <c r="HUG286" s="6"/>
      <c r="HUH286" s="6"/>
      <c r="HUI286" s="6"/>
      <c r="HUJ286" s="6"/>
      <c r="HUK286" s="6"/>
      <c r="HUL286" s="6"/>
      <c r="HUM286" s="6"/>
      <c r="HUN286" s="6"/>
      <c r="HUO286" s="6"/>
      <c r="HUP286" s="6"/>
      <c r="HUQ286" s="6"/>
      <c r="HUR286" s="6"/>
      <c r="HUS286" s="6"/>
      <c r="HUT286" s="6"/>
      <c r="HUU286" s="6"/>
      <c r="HUV286" s="6"/>
      <c r="HUW286" s="6"/>
      <c r="HUX286" s="6"/>
      <c r="HUY286" s="6"/>
      <c r="HUZ286" s="6"/>
      <c r="HVA286" s="6"/>
      <c r="HVB286" s="6"/>
      <c r="HVC286" s="6"/>
      <c r="HVD286" s="6"/>
      <c r="HVE286" s="6"/>
      <c r="HVF286" s="6"/>
      <c r="HVG286" s="6"/>
      <c r="HVH286" s="6"/>
      <c r="HVI286" s="6"/>
      <c r="HVJ286" s="6"/>
      <c r="HVK286" s="6"/>
      <c r="HVL286" s="6"/>
      <c r="HVM286" s="6"/>
      <c r="HVN286" s="6"/>
      <c r="HVO286" s="6"/>
      <c r="HVP286" s="6"/>
      <c r="HVQ286" s="6"/>
      <c r="HVR286" s="6"/>
      <c r="HVS286" s="6"/>
      <c r="HVT286" s="6"/>
      <c r="HVU286" s="6"/>
      <c r="HVV286" s="6"/>
      <c r="HVW286" s="6"/>
      <c r="HVX286" s="6"/>
      <c r="HVY286" s="6"/>
      <c r="HVZ286" s="6"/>
      <c r="HWA286" s="6"/>
      <c r="HWB286" s="6"/>
      <c r="HWC286" s="6"/>
      <c r="HWD286" s="6"/>
      <c r="HWE286" s="6"/>
      <c r="HWF286" s="6"/>
      <c r="HWG286" s="6"/>
      <c r="HWH286" s="6"/>
      <c r="HWI286" s="6"/>
      <c r="HWJ286" s="6"/>
      <c r="HWK286" s="6"/>
      <c r="HWL286" s="6"/>
      <c r="HWM286" s="6"/>
      <c r="HWN286" s="6"/>
      <c r="HWO286" s="6"/>
      <c r="HWP286" s="6"/>
      <c r="HWQ286" s="6"/>
      <c r="HWR286" s="6"/>
      <c r="HWS286" s="6"/>
      <c r="HWT286" s="6"/>
      <c r="HWU286" s="6"/>
      <c r="HWV286" s="6"/>
      <c r="HWW286" s="6"/>
      <c r="HWX286" s="6"/>
      <c r="HWY286" s="6"/>
      <c r="HWZ286" s="6"/>
      <c r="HXA286" s="6"/>
      <c r="HXB286" s="6"/>
      <c r="HXC286" s="6"/>
      <c r="HXD286" s="6"/>
      <c r="HXE286" s="6"/>
      <c r="HXF286" s="6"/>
      <c r="HXG286" s="6"/>
      <c r="HXH286" s="6"/>
      <c r="HXI286" s="6"/>
      <c r="HXJ286" s="6"/>
      <c r="HXK286" s="6"/>
      <c r="HXL286" s="6"/>
      <c r="HXM286" s="6"/>
      <c r="HXN286" s="6"/>
      <c r="HXO286" s="6"/>
      <c r="HXP286" s="6"/>
      <c r="HXQ286" s="6"/>
      <c r="HXR286" s="6"/>
      <c r="HXS286" s="6"/>
      <c r="HXT286" s="6"/>
      <c r="HXU286" s="6"/>
      <c r="HXV286" s="6"/>
      <c r="HXW286" s="6"/>
      <c r="HXX286" s="6"/>
      <c r="HXY286" s="6"/>
      <c r="HXZ286" s="6"/>
      <c r="HYA286" s="6"/>
      <c r="HYB286" s="6"/>
      <c r="HYC286" s="6"/>
      <c r="HYD286" s="6"/>
      <c r="HYE286" s="6"/>
      <c r="HYF286" s="6"/>
      <c r="HYG286" s="6"/>
      <c r="HYH286" s="6"/>
      <c r="HYI286" s="6"/>
      <c r="HYJ286" s="6"/>
      <c r="HYK286" s="6"/>
      <c r="HYL286" s="6"/>
      <c r="HYM286" s="6"/>
      <c r="HYN286" s="6"/>
      <c r="HYO286" s="6"/>
      <c r="HYP286" s="6"/>
      <c r="HYQ286" s="6"/>
      <c r="HYR286" s="6"/>
      <c r="HYS286" s="6"/>
      <c r="HYT286" s="6"/>
      <c r="HYU286" s="6"/>
      <c r="HYV286" s="6"/>
      <c r="HYW286" s="6"/>
      <c r="HYX286" s="6"/>
      <c r="HYY286" s="6"/>
      <c r="HYZ286" s="6"/>
      <c r="HZA286" s="6"/>
      <c r="HZB286" s="6"/>
      <c r="HZC286" s="6"/>
      <c r="HZD286" s="6"/>
      <c r="HZE286" s="6"/>
      <c r="HZF286" s="6"/>
      <c r="HZG286" s="6"/>
      <c r="HZH286" s="6"/>
      <c r="HZI286" s="6"/>
      <c r="HZJ286" s="6"/>
      <c r="HZK286" s="6"/>
      <c r="HZL286" s="6"/>
      <c r="HZM286" s="6"/>
      <c r="HZN286" s="6"/>
      <c r="HZO286" s="6"/>
      <c r="HZP286" s="6"/>
      <c r="HZQ286" s="6"/>
      <c r="HZR286" s="6"/>
      <c r="HZS286" s="6"/>
      <c r="HZT286" s="6"/>
      <c r="HZU286" s="6"/>
      <c r="HZV286" s="6"/>
      <c r="HZW286" s="6"/>
      <c r="HZX286" s="6"/>
      <c r="HZY286" s="6"/>
      <c r="HZZ286" s="6"/>
      <c r="IAA286" s="6"/>
      <c r="IAB286" s="6"/>
      <c r="IAC286" s="6"/>
      <c r="IAD286" s="6"/>
      <c r="IAE286" s="6"/>
      <c r="IAF286" s="6"/>
      <c r="IAG286" s="6"/>
      <c r="IAH286" s="6"/>
      <c r="IAI286" s="6"/>
      <c r="IAJ286" s="6"/>
      <c r="IAK286" s="6"/>
      <c r="IAL286" s="6"/>
      <c r="IAM286" s="6"/>
      <c r="IAN286" s="6"/>
      <c r="IAO286" s="6"/>
      <c r="IAP286" s="6"/>
      <c r="IAQ286" s="6"/>
      <c r="IAR286" s="6"/>
      <c r="IAS286" s="6"/>
      <c r="IAT286" s="6"/>
      <c r="IAU286" s="6"/>
      <c r="IAV286" s="6"/>
      <c r="IAW286" s="6"/>
      <c r="IAX286" s="6"/>
      <c r="IAY286" s="6"/>
      <c r="IAZ286" s="6"/>
      <c r="IBA286" s="6"/>
      <c r="IBB286" s="6"/>
      <c r="IBC286" s="6"/>
      <c r="IBD286" s="6"/>
      <c r="IBE286" s="6"/>
      <c r="IBF286" s="6"/>
      <c r="IBG286" s="6"/>
      <c r="IBH286" s="6"/>
      <c r="IBI286" s="6"/>
      <c r="IBJ286" s="6"/>
      <c r="IBK286" s="6"/>
      <c r="IBL286" s="6"/>
      <c r="IBM286" s="6"/>
      <c r="IBN286" s="6"/>
      <c r="IBO286" s="6"/>
      <c r="IBP286" s="6"/>
      <c r="IBQ286" s="6"/>
      <c r="IBR286" s="6"/>
      <c r="IBS286" s="6"/>
      <c r="IBT286" s="6"/>
      <c r="IBU286" s="6"/>
      <c r="IBV286" s="6"/>
      <c r="IBW286" s="6"/>
      <c r="IBX286" s="6"/>
      <c r="IBY286" s="6"/>
      <c r="IBZ286" s="6"/>
      <c r="ICA286" s="6"/>
      <c r="ICB286" s="6"/>
      <c r="ICC286" s="6"/>
      <c r="ICD286" s="6"/>
      <c r="ICE286" s="6"/>
      <c r="ICF286" s="6"/>
      <c r="ICG286" s="6"/>
      <c r="ICH286" s="6"/>
      <c r="ICI286" s="6"/>
      <c r="ICJ286" s="6"/>
      <c r="ICK286" s="6"/>
      <c r="ICL286" s="6"/>
      <c r="ICM286" s="6"/>
      <c r="ICN286" s="6"/>
      <c r="ICO286" s="6"/>
      <c r="ICP286" s="6"/>
      <c r="ICQ286" s="6"/>
      <c r="ICR286" s="6"/>
      <c r="ICS286" s="6"/>
      <c r="ICT286" s="6"/>
      <c r="ICU286" s="6"/>
      <c r="ICV286" s="6"/>
      <c r="ICW286" s="6"/>
      <c r="ICX286" s="6"/>
      <c r="ICY286" s="6"/>
      <c r="ICZ286" s="6"/>
      <c r="IDA286" s="6"/>
      <c r="IDB286" s="6"/>
      <c r="IDC286" s="6"/>
      <c r="IDD286" s="6"/>
      <c r="IDE286" s="6"/>
      <c r="IDF286" s="6"/>
      <c r="IDG286" s="6"/>
      <c r="IDH286" s="6"/>
      <c r="IDI286" s="6"/>
      <c r="IDJ286" s="6"/>
      <c r="IDK286" s="6"/>
      <c r="IDL286" s="6"/>
      <c r="IDM286" s="6"/>
      <c r="IDN286" s="6"/>
      <c r="IDO286" s="6"/>
      <c r="IDP286" s="6"/>
      <c r="IDQ286" s="6"/>
      <c r="IDR286" s="6"/>
      <c r="IDS286" s="6"/>
      <c r="IDT286" s="6"/>
      <c r="IDU286" s="6"/>
      <c r="IDV286" s="6"/>
      <c r="IDW286" s="6"/>
      <c r="IDX286" s="6"/>
      <c r="IDY286" s="6"/>
      <c r="IDZ286" s="6"/>
      <c r="IEA286" s="6"/>
      <c r="IEB286" s="6"/>
      <c r="IEC286" s="6"/>
      <c r="IED286" s="6"/>
      <c r="IEE286" s="6"/>
      <c r="IEF286" s="6"/>
      <c r="IEG286" s="6"/>
      <c r="IEH286" s="6"/>
      <c r="IEI286" s="6"/>
      <c r="IEJ286" s="6"/>
      <c r="IEK286" s="6"/>
      <c r="IEL286" s="6"/>
      <c r="IEM286" s="6"/>
      <c r="IEN286" s="6"/>
      <c r="IEO286" s="6"/>
      <c r="IEP286" s="6"/>
      <c r="IEQ286" s="6"/>
      <c r="IER286" s="6"/>
      <c r="IES286" s="6"/>
      <c r="IET286" s="6"/>
      <c r="IEU286" s="6"/>
      <c r="IEV286" s="6"/>
      <c r="IEW286" s="6"/>
      <c r="IEX286" s="6"/>
      <c r="IEY286" s="6"/>
      <c r="IEZ286" s="6"/>
      <c r="IFA286" s="6"/>
      <c r="IFB286" s="6"/>
      <c r="IFC286" s="6"/>
      <c r="IFD286" s="6"/>
      <c r="IFE286" s="6"/>
      <c r="IFF286" s="6"/>
      <c r="IFG286" s="6"/>
      <c r="IFH286" s="6"/>
      <c r="IFI286" s="6"/>
      <c r="IFJ286" s="6"/>
      <c r="IFK286" s="6"/>
      <c r="IFL286" s="6"/>
      <c r="IFM286" s="6"/>
      <c r="IFN286" s="6"/>
      <c r="IFO286" s="6"/>
      <c r="IFP286" s="6"/>
      <c r="IFQ286" s="6"/>
      <c r="IFR286" s="6"/>
      <c r="IFS286" s="6"/>
      <c r="IFT286" s="6"/>
      <c r="IFU286" s="6"/>
      <c r="IFV286" s="6"/>
      <c r="IFW286" s="6"/>
      <c r="IFX286" s="6"/>
      <c r="IFY286" s="6"/>
      <c r="IFZ286" s="6"/>
      <c r="IGA286" s="6"/>
      <c r="IGB286" s="6"/>
      <c r="IGC286" s="6"/>
      <c r="IGD286" s="6"/>
      <c r="IGE286" s="6"/>
      <c r="IGF286" s="6"/>
      <c r="IGG286" s="6"/>
      <c r="IGH286" s="6"/>
      <c r="IGI286" s="6"/>
      <c r="IGJ286" s="6"/>
      <c r="IGK286" s="6"/>
      <c r="IGL286" s="6"/>
      <c r="IGM286" s="6"/>
      <c r="IGN286" s="6"/>
      <c r="IGO286" s="6"/>
      <c r="IGP286" s="6"/>
      <c r="IGQ286" s="6"/>
      <c r="IGR286" s="6"/>
      <c r="IGS286" s="6"/>
      <c r="IGT286" s="6"/>
      <c r="IGU286" s="6"/>
      <c r="IGV286" s="6"/>
      <c r="IGW286" s="6"/>
      <c r="IGX286" s="6"/>
      <c r="IGY286" s="6"/>
      <c r="IGZ286" s="6"/>
      <c r="IHA286" s="6"/>
      <c r="IHB286" s="6"/>
      <c r="IHC286" s="6"/>
      <c r="IHD286" s="6"/>
      <c r="IHE286" s="6"/>
      <c r="IHF286" s="6"/>
      <c r="IHG286" s="6"/>
      <c r="IHH286" s="6"/>
      <c r="IHI286" s="6"/>
      <c r="IHJ286" s="6"/>
      <c r="IHK286" s="6"/>
      <c r="IHL286" s="6"/>
      <c r="IHM286" s="6"/>
      <c r="IHN286" s="6"/>
      <c r="IHO286" s="6"/>
      <c r="IHP286" s="6"/>
      <c r="IHQ286" s="6"/>
      <c r="IHR286" s="6"/>
      <c r="IHS286" s="6"/>
      <c r="IHT286" s="6"/>
      <c r="IHU286" s="6"/>
      <c r="IHV286" s="6"/>
      <c r="IHW286" s="6"/>
      <c r="IHX286" s="6"/>
      <c r="IHY286" s="6"/>
      <c r="IHZ286" s="6"/>
      <c r="IIA286" s="6"/>
      <c r="IIB286" s="6"/>
      <c r="IIC286" s="6"/>
      <c r="IID286" s="6"/>
      <c r="IIE286" s="6"/>
      <c r="IIF286" s="6"/>
      <c r="IIG286" s="6"/>
      <c r="IIH286" s="6"/>
      <c r="III286" s="6"/>
      <c r="IIJ286" s="6"/>
      <c r="IIK286" s="6"/>
      <c r="IIL286" s="6"/>
      <c r="IIM286" s="6"/>
      <c r="IIN286" s="6"/>
      <c r="IIO286" s="6"/>
      <c r="IIP286" s="6"/>
      <c r="IIQ286" s="6"/>
      <c r="IIR286" s="6"/>
      <c r="IIS286" s="6"/>
      <c r="IIT286" s="6"/>
      <c r="IIU286" s="6"/>
      <c r="IIV286" s="6"/>
      <c r="IIW286" s="6"/>
      <c r="IIX286" s="6"/>
      <c r="IIY286" s="6"/>
      <c r="IIZ286" s="6"/>
      <c r="IJA286" s="6"/>
      <c r="IJB286" s="6"/>
      <c r="IJC286" s="6"/>
      <c r="IJD286" s="6"/>
      <c r="IJE286" s="6"/>
      <c r="IJF286" s="6"/>
      <c r="IJG286" s="6"/>
      <c r="IJH286" s="6"/>
      <c r="IJI286" s="6"/>
      <c r="IJJ286" s="6"/>
      <c r="IJK286" s="6"/>
      <c r="IJL286" s="6"/>
      <c r="IJM286" s="6"/>
      <c r="IJN286" s="6"/>
      <c r="IJO286" s="6"/>
      <c r="IJP286" s="6"/>
      <c r="IJQ286" s="6"/>
      <c r="IJR286" s="6"/>
      <c r="IJS286" s="6"/>
      <c r="IJT286" s="6"/>
      <c r="IJU286" s="6"/>
      <c r="IJV286" s="6"/>
      <c r="IJW286" s="6"/>
      <c r="IJX286" s="6"/>
      <c r="IJY286" s="6"/>
      <c r="IJZ286" s="6"/>
      <c r="IKA286" s="6"/>
      <c r="IKB286" s="6"/>
      <c r="IKC286" s="6"/>
      <c r="IKD286" s="6"/>
      <c r="IKE286" s="6"/>
      <c r="IKF286" s="6"/>
      <c r="IKG286" s="6"/>
      <c r="IKH286" s="6"/>
      <c r="IKI286" s="6"/>
      <c r="IKJ286" s="6"/>
      <c r="IKK286" s="6"/>
      <c r="IKL286" s="6"/>
      <c r="IKM286" s="6"/>
      <c r="IKN286" s="6"/>
      <c r="IKO286" s="6"/>
      <c r="IKP286" s="6"/>
      <c r="IKQ286" s="6"/>
      <c r="IKR286" s="6"/>
      <c r="IKS286" s="6"/>
      <c r="IKT286" s="6"/>
      <c r="IKU286" s="6"/>
      <c r="IKV286" s="6"/>
      <c r="IKW286" s="6"/>
      <c r="IKX286" s="6"/>
      <c r="IKY286" s="6"/>
      <c r="IKZ286" s="6"/>
      <c r="ILA286" s="6"/>
      <c r="ILB286" s="6"/>
      <c r="ILC286" s="6"/>
      <c r="ILD286" s="6"/>
      <c r="ILE286" s="6"/>
      <c r="ILF286" s="6"/>
      <c r="ILG286" s="6"/>
      <c r="ILH286" s="6"/>
      <c r="ILI286" s="6"/>
      <c r="ILJ286" s="6"/>
      <c r="ILK286" s="6"/>
      <c r="ILL286" s="6"/>
      <c r="ILM286" s="6"/>
      <c r="ILN286" s="6"/>
      <c r="ILO286" s="6"/>
      <c r="ILP286" s="6"/>
      <c r="ILQ286" s="6"/>
      <c r="ILR286" s="6"/>
      <c r="ILS286" s="6"/>
      <c r="ILT286" s="6"/>
      <c r="ILU286" s="6"/>
      <c r="ILV286" s="6"/>
      <c r="ILW286" s="6"/>
      <c r="ILX286" s="6"/>
      <c r="ILY286" s="6"/>
      <c r="ILZ286" s="6"/>
      <c r="IMA286" s="6"/>
      <c r="IMB286" s="6"/>
      <c r="IMC286" s="6"/>
      <c r="IMD286" s="6"/>
      <c r="IME286" s="6"/>
      <c r="IMF286" s="6"/>
      <c r="IMG286" s="6"/>
      <c r="IMH286" s="6"/>
      <c r="IMI286" s="6"/>
      <c r="IMJ286" s="6"/>
      <c r="IMK286" s="6"/>
      <c r="IML286" s="6"/>
      <c r="IMM286" s="6"/>
      <c r="IMN286" s="6"/>
      <c r="IMO286" s="6"/>
      <c r="IMP286" s="6"/>
      <c r="IMQ286" s="6"/>
      <c r="IMR286" s="6"/>
      <c r="IMS286" s="6"/>
      <c r="IMT286" s="6"/>
      <c r="IMU286" s="6"/>
      <c r="IMV286" s="6"/>
      <c r="IMW286" s="6"/>
      <c r="IMX286" s="6"/>
      <c r="IMY286" s="6"/>
      <c r="IMZ286" s="6"/>
      <c r="INA286" s="6"/>
      <c r="INB286" s="6"/>
      <c r="INC286" s="6"/>
      <c r="IND286" s="6"/>
      <c r="INE286" s="6"/>
      <c r="INF286" s="6"/>
      <c r="ING286" s="6"/>
      <c r="INH286" s="6"/>
      <c r="INI286" s="6"/>
      <c r="INJ286" s="6"/>
      <c r="INK286" s="6"/>
      <c r="INL286" s="6"/>
      <c r="INM286" s="6"/>
      <c r="INN286" s="6"/>
      <c r="INO286" s="6"/>
      <c r="INP286" s="6"/>
      <c r="INQ286" s="6"/>
      <c r="INR286" s="6"/>
      <c r="INS286" s="6"/>
      <c r="INT286" s="6"/>
      <c r="INU286" s="6"/>
      <c r="INV286" s="6"/>
      <c r="INW286" s="6"/>
      <c r="INX286" s="6"/>
      <c r="INY286" s="6"/>
      <c r="INZ286" s="6"/>
      <c r="IOA286" s="6"/>
      <c r="IOB286" s="6"/>
      <c r="IOC286" s="6"/>
      <c r="IOD286" s="6"/>
      <c r="IOE286" s="6"/>
      <c r="IOF286" s="6"/>
      <c r="IOG286" s="6"/>
      <c r="IOH286" s="6"/>
      <c r="IOI286" s="6"/>
      <c r="IOJ286" s="6"/>
      <c r="IOK286" s="6"/>
      <c r="IOL286" s="6"/>
      <c r="IOM286" s="6"/>
      <c r="ION286" s="6"/>
      <c r="IOO286" s="6"/>
      <c r="IOP286" s="6"/>
      <c r="IOQ286" s="6"/>
      <c r="IOR286" s="6"/>
      <c r="IOS286" s="6"/>
      <c r="IOT286" s="6"/>
      <c r="IOU286" s="6"/>
      <c r="IOV286" s="6"/>
      <c r="IOW286" s="6"/>
      <c r="IOX286" s="6"/>
      <c r="IOY286" s="6"/>
      <c r="IOZ286" s="6"/>
      <c r="IPA286" s="6"/>
      <c r="IPB286" s="6"/>
      <c r="IPC286" s="6"/>
      <c r="IPD286" s="6"/>
      <c r="IPE286" s="6"/>
      <c r="IPF286" s="6"/>
      <c r="IPG286" s="6"/>
      <c r="IPH286" s="6"/>
      <c r="IPI286" s="6"/>
      <c r="IPJ286" s="6"/>
      <c r="IPK286" s="6"/>
      <c r="IPL286" s="6"/>
      <c r="IPM286" s="6"/>
      <c r="IPN286" s="6"/>
      <c r="IPO286" s="6"/>
      <c r="IPP286" s="6"/>
      <c r="IPQ286" s="6"/>
      <c r="IPR286" s="6"/>
      <c r="IPS286" s="6"/>
      <c r="IPT286" s="6"/>
      <c r="IPU286" s="6"/>
      <c r="IPV286" s="6"/>
      <c r="IPW286" s="6"/>
      <c r="IPX286" s="6"/>
      <c r="IPY286" s="6"/>
      <c r="IPZ286" s="6"/>
      <c r="IQA286" s="6"/>
      <c r="IQB286" s="6"/>
      <c r="IQC286" s="6"/>
      <c r="IQD286" s="6"/>
      <c r="IQE286" s="6"/>
      <c r="IQF286" s="6"/>
      <c r="IQG286" s="6"/>
      <c r="IQH286" s="6"/>
      <c r="IQI286" s="6"/>
      <c r="IQJ286" s="6"/>
      <c r="IQK286" s="6"/>
      <c r="IQL286" s="6"/>
      <c r="IQM286" s="6"/>
      <c r="IQN286" s="6"/>
      <c r="IQO286" s="6"/>
      <c r="IQP286" s="6"/>
      <c r="IQQ286" s="6"/>
      <c r="IQR286" s="6"/>
      <c r="IQS286" s="6"/>
      <c r="IQT286" s="6"/>
      <c r="IQU286" s="6"/>
      <c r="IQV286" s="6"/>
      <c r="IQW286" s="6"/>
      <c r="IQX286" s="6"/>
      <c r="IQY286" s="6"/>
      <c r="IQZ286" s="6"/>
      <c r="IRA286" s="6"/>
      <c r="IRB286" s="6"/>
      <c r="IRC286" s="6"/>
      <c r="IRD286" s="6"/>
      <c r="IRE286" s="6"/>
      <c r="IRF286" s="6"/>
      <c r="IRG286" s="6"/>
      <c r="IRH286" s="6"/>
      <c r="IRI286" s="6"/>
      <c r="IRJ286" s="6"/>
      <c r="IRK286" s="6"/>
      <c r="IRL286" s="6"/>
      <c r="IRM286" s="6"/>
      <c r="IRN286" s="6"/>
      <c r="IRO286" s="6"/>
      <c r="IRP286" s="6"/>
      <c r="IRQ286" s="6"/>
      <c r="IRR286" s="6"/>
      <c r="IRS286" s="6"/>
      <c r="IRT286" s="6"/>
      <c r="IRU286" s="6"/>
      <c r="IRV286" s="6"/>
      <c r="IRW286" s="6"/>
      <c r="IRX286" s="6"/>
      <c r="IRY286" s="6"/>
      <c r="IRZ286" s="6"/>
      <c r="ISA286" s="6"/>
      <c r="ISB286" s="6"/>
      <c r="ISC286" s="6"/>
      <c r="ISD286" s="6"/>
      <c r="ISE286" s="6"/>
      <c r="ISF286" s="6"/>
      <c r="ISG286" s="6"/>
      <c r="ISH286" s="6"/>
      <c r="ISI286" s="6"/>
      <c r="ISJ286" s="6"/>
      <c r="ISK286" s="6"/>
      <c r="ISL286" s="6"/>
      <c r="ISM286" s="6"/>
      <c r="ISN286" s="6"/>
      <c r="ISO286" s="6"/>
      <c r="ISP286" s="6"/>
      <c r="ISQ286" s="6"/>
      <c r="ISR286" s="6"/>
      <c r="ISS286" s="6"/>
      <c r="IST286" s="6"/>
      <c r="ISU286" s="6"/>
      <c r="ISV286" s="6"/>
      <c r="ISW286" s="6"/>
      <c r="ISX286" s="6"/>
      <c r="ISY286" s="6"/>
      <c r="ISZ286" s="6"/>
      <c r="ITA286" s="6"/>
      <c r="ITB286" s="6"/>
      <c r="ITC286" s="6"/>
      <c r="ITD286" s="6"/>
      <c r="ITE286" s="6"/>
      <c r="ITF286" s="6"/>
      <c r="ITG286" s="6"/>
      <c r="ITH286" s="6"/>
      <c r="ITI286" s="6"/>
      <c r="ITJ286" s="6"/>
      <c r="ITK286" s="6"/>
      <c r="ITL286" s="6"/>
      <c r="ITM286" s="6"/>
      <c r="ITN286" s="6"/>
      <c r="ITO286" s="6"/>
      <c r="ITP286" s="6"/>
      <c r="ITQ286" s="6"/>
      <c r="ITR286" s="6"/>
      <c r="ITS286" s="6"/>
      <c r="ITT286" s="6"/>
      <c r="ITU286" s="6"/>
      <c r="ITV286" s="6"/>
      <c r="ITW286" s="6"/>
      <c r="ITX286" s="6"/>
      <c r="ITY286" s="6"/>
      <c r="ITZ286" s="6"/>
      <c r="IUA286" s="6"/>
      <c r="IUB286" s="6"/>
      <c r="IUC286" s="6"/>
      <c r="IUD286" s="6"/>
      <c r="IUE286" s="6"/>
      <c r="IUF286" s="6"/>
      <c r="IUG286" s="6"/>
      <c r="IUH286" s="6"/>
      <c r="IUI286" s="6"/>
      <c r="IUJ286" s="6"/>
      <c r="IUK286" s="6"/>
      <c r="IUL286" s="6"/>
      <c r="IUM286" s="6"/>
      <c r="IUN286" s="6"/>
      <c r="IUO286" s="6"/>
      <c r="IUP286" s="6"/>
      <c r="IUQ286" s="6"/>
      <c r="IUR286" s="6"/>
      <c r="IUS286" s="6"/>
      <c r="IUT286" s="6"/>
      <c r="IUU286" s="6"/>
      <c r="IUV286" s="6"/>
      <c r="IUW286" s="6"/>
      <c r="IUX286" s="6"/>
      <c r="IUY286" s="6"/>
      <c r="IUZ286" s="6"/>
      <c r="IVA286" s="6"/>
      <c r="IVB286" s="6"/>
      <c r="IVC286" s="6"/>
      <c r="IVD286" s="6"/>
      <c r="IVE286" s="6"/>
      <c r="IVF286" s="6"/>
      <c r="IVG286" s="6"/>
      <c r="IVH286" s="6"/>
      <c r="IVI286" s="6"/>
      <c r="IVJ286" s="6"/>
      <c r="IVK286" s="6"/>
      <c r="IVL286" s="6"/>
      <c r="IVM286" s="6"/>
      <c r="IVN286" s="6"/>
      <c r="IVO286" s="6"/>
      <c r="IVP286" s="6"/>
      <c r="IVQ286" s="6"/>
      <c r="IVR286" s="6"/>
      <c r="IVS286" s="6"/>
      <c r="IVT286" s="6"/>
      <c r="IVU286" s="6"/>
      <c r="IVV286" s="6"/>
      <c r="IVW286" s="6"/>
      <c r="IVX286" s="6"/>
      <c r="IVY286" s="6"/>
      <c r="IVZ286" s="6"/>
      <c r="IWA286" s="6"/>
      <c r="IWB286" s="6"/>
      <c r="IWC286" s="6"/>
      <c r="IWD286" s="6"/>
      <c r="IWE286" s="6"/>
      <c r="IWF286" s="6"/>
      <c r="IWG286" s="6"/>
      <c r="IWH286" s="6"/>
      <c r="IWI286" s="6"/>
      <c r="IWJ286" s="6"/>
      <c r="IWK286" s="6"/>
      <c r="IWL286" s="6"/>
      <c r="IWM286" s="6"/>
      <c r="IWN286" s="6"/>
      <c r="IWO286" s="6"/>
      <c r="IWP286" s="6"/>
      <c r="IWQ286" s="6"/>
      <c r="IWR286" s="6"/>
      <c r="IWS286" s="6"/>
      <c r="IWT286" s="6"/>
      <c r="IWU286" s="6"/>
      <c r="IWV286" s="6"/>
      <c r="IWW286" s="6"/>
      <c r="IWX286" s="6"/>
      <c r="IWY286" s="6"/>
      <c r="IWZ286" s="6"/>
      <c r="IXA286" s="6"/>
      <c r="IXB286" s="6"/>
      <c r="IXC286" s="6"/>
      <c r="IXD286" s="6"/>
      <c r="IXE286" s="6"/>
      <c r="IXF286" s="6"/>
      <c r="IXG286" s="6"/>
      <c r="IXH286" s="6"/>
      <c r="IXI286" s="6"/>
      <c r="IXJ286" s="6"/>
      <c r="IXK286" s="6"/>
      <c r="IXL286" s="6"/>
      <c r="IXM286" s="6"/>
      <c r="IXN286" s="6"/>
      <c r="IXO286" s="6"/>
      <c r="IXP286" s="6"/>
      <c r="IXQ286" s="6"/>
      <c r="IXR286" s="6"/>
      <c r="IXS286" s="6"/>
      <c r="IXT286" s="6"/>
      <c r="IXU286" s="6"/>
      <c r="IXV286" s="6"/>
      <c r="IXW286" s="6"/>
      <c r="IXX286" s="6"/>
      <c r="IXY286" s="6"/>
      <c r="IXZ286" s="6"/>
      <c r="IYA286" s="6"/>
      <c r="IYB286" s="6"/>
      <c r="IYC286" s="6"/>
      <c r="IYD286" s="6"/>
      <c r="IYE286" s="6"/>
      <c r="IYF286" s="6"/>
      <c r="IYG286" s="6"/>
      <c r="IYH286" s="6"/>
      <c r="IYI286" s="6"/>
      <c r="IYJ286" s="6"/>
      <c r="IYK286" s="6"/>
      <c r="IYL286" s="6"/>
      <c r="IYM286" s="6"/>
      <c r="IYN286" s="6"/>
      <c r="IYO286" s="6"/>
      <c r="IYP286" s="6"/>
      <c r="IYQ286" s="6"/>
      <c r="IYR286" s="6"/>
      <c r="IYS286" s="6"/>
      <c r="IYT286" s="6"/>
      <c r="IYU286" s="6"/>
      <c r="IYV286" s="6"/>
      <c r="IYW286" s="6"/>
      <c r="IYX286" s="6"/>
      <c r="IYY286" s="6"/>
      <c r="IYZ286" s="6"/>
      <c r="IZA286" s="6"/>
      <c r="IZB286" s="6"/>
      <c r="IZC286" s="6"/>
      <c r="IZD286" s="6"/>
      <c r="IZE286" s="6"/>
      <c r="IZF286" s="6"/>
      <c r="IZG286" s="6"/>
      <c r="IZH286" s="6"/>
      <c r="IZI286" s="6"/>
      <c r="IZJ286" s="6"/>
      <c r="IZK286" s="6"/>
      <c r="IZL286" s="6"/>
      <c r="IZM286" s="6"/>
      <c r="IZN286" s="6"/>
      <c r="IZO286" s="6"/>
      <c r="IZP286" s="6"/>
      <c r="IZQ286" s="6"/>
      <c r="IZR286" s="6"/>
      <c r="IZS286" s="6"/>
      <c r="IZT286" s="6"/>
      <c r="IZU286" s="6"/>
      <c r="IZV286" s="6"/>
      <c r="IZW286" s="6"/>
      <c r="IZX286" s="6"/>
      <c r="IZY286" s="6"/>
      <c r="IZZ286" s="6"/>
      <c r="JAA286" s="6"/>
      <c r="JAB286" s="6"/>
      <c r="JAC286" s="6"/>
      <c r="JAD286" s="6"/>
      <c r="JAE286" s="6"/>
      <c r="JAF286" s="6"/>
      <c r="JAG286" s="6"/>
      <c r="JAH286" s="6"/>
      <c r="JAI286" s="6"/>
      <c r="JAJ286" s="6"/>
      <c r="JAK286" s="6"/>
      <c r="JAL286" s="6"/>
      <c r="JAM286" s="6"/>
      <c r="JAN286" s="6"/>
      <c r="JAO286" s="6"/>
      <c r="JAP286" s="6"/>
      <c r="JAQ286" s="6"/>
      <c r="JAR286" s="6"/>
      <c r="JAS286" s="6"/>
      <c r="JAT286" s="6"/>
      <c r="JAU286" s="6"/>
      <c r="JAV286" s="6"/>
      <c r="JAW286" s="6"/>
      <c r="JAX286" s="6"/>
      <c r="JAY286" s="6"/>
      <c r="JAZ286" s="6"/>
      <c r="JBA286" s="6"/>
      <c r="JBB286" s="6"/>
      <c r="JBC286" s="6"/>
      <c r="JBD286" s="6"/>
      <c r="JBE286" s="6"/>
      <c r="JBF286" s="6"/>
      <c r="JBG286" s="6"/>
      <c r="JBH286" s="6"/>
      <c r="JBI286" s="6"/>
      <c r="JBJ286" s="6"/>
      <c r="JBK286" s="6"/>
      <c r="JBL286" s="6"/>
      <c r="JBM286" s="6"/>
      <c r="JBN286" s="6"/>
      <c r="JBO286" s="6"/>
      <c r="JBP286" s="6"/>
      <c r="JBQ286" s="6"/>
      <c r="JBR286" s="6"/>
      <c r="JBS286" s="6"/>
      <c r="JBT286" s="6"/>
      <c r="JBU286" s="6"/>
      <c r="JBV286" s="6"/>
      <c r="JBW286" s="6"/>
      <c r="JBX286" s="6"/>
      <c r="JBY286" s="6"/>
      <c r="JBZ286" s="6"/>
      <c r="JCA286" s="6"/>
      <c r="JCB286" s="6"/>
      <c r="JCC286" s="6"/>
      <c r="JCD286" s="6"/>
      <c r="JCE286" s="6"/>
      <c r="JCF286" s="6"/>
      <c r="JCG286" s="6"/>
      <c r="JCH286" s="6"/>
      <c r="JCI286" s="6"/>
      <c r="JCJ286" s="6"/>
      <c r="JCK286" s="6"/>
      <c r="JCL286" s="6"/>
      <c r="JCM286" s="6"/>
      <c r="JCN286" s="6"/>
      <c r="JCO286" s="6"/>
      <c r="JCP286" s="6"/>
      <c r="JCQ286" s="6"/>
      <c r="JCR286" s="6"/>
      <c r="JCS286" s="6"/>
      <c r="JCT286" s="6"/>
      <c r="JCU286" s="6"/>
      <c r="JCV286" s="6"/>
      <c r="JCW286" s="6"/>
      <c r="JCX286" s="6"/>
      <c r="JCY286" s="6"/>
      <c r="JCZ286" s="6"/>
      <c r="JDA286" s="6"/>
      <c r="JDB286" s="6"/>
      <c r="JDC286" s="6"/>
      <c r="JDD286" s="6"/>
      <c r="JDE286" s="6"/>
      <c r="JDF286" s="6"/>
      <c r="JDG286" s="6"/>
      <c r="JDH286" s="6"/>
      <c r="JDI286" s="6"/>
      <c r="JDJ286" s="6"/>
      <c r="JDK286" s="6"/>
      <c r="JDL286" s="6"/>
      <c r="JDM286" s="6"/>
      <c r="JDN286" s="6"/>
      <c r="JDO286" s="6"/>
      <c r="JDP286" s="6"/>
      <c r="JDQ286" s="6"/>
      <c r="JDR286" s="6"/>
      <c r="JDS286" s="6"/>
      <c r="JDT286" s="6"/>
      <c r="JDU286" s="6"/>
      <c r="JDV286" s="6"/>
      <c r="JDW286" s="6"/>
      <c r="JDX286" s="6"/>
      <c r="JDY286" s="6"/>
      <c r="JDZ286" s="6"/>
      <c r="JEA286" s="6"/>
      <c r="JEB286" s="6"/>
      <c r="JEC286" s="6"/>
      <c r="JED286" s="6"/>
      <c r="JEE286" s="6"/>
      <c r="JEF286" s="6"/>
      <c r="JEG286" s="6"/>
      <c r="JEH286" s="6"/>
      <c r="JEI286" s="6"/>
      <c r="JEJ286" s="6"/>
      <c r="JEK286" s="6"/>
      <c r="JEL286" s="6"/>
      <c r="JEM286" s="6"/>
      <c r="JEN286" s="6"/>
      <c r="JEO286" s="6"/>
      <c r="JEP286" s="6"/>
      <c r="JEQ286" s="6"/>
      <c r="JER286" s="6"/>
      <c r="JES286" s="6"/>
      <c r="JET286" s="6"/>
      <c r="JEU286" s="6"/>
      <c r="JEV286" s="6"/>
      <c r="JEW286" s="6"/>
      <c r="JEX286" s="6"/>
      <c r="JEY286" s="6"/>
      <c r="JEZ286" s="6"/>
      <c r="JFA286" s="6"/>
      <c r="JFB286" s="6"/>
      <c r="JFC286" s="6"/>
      <c r="JFD286" s="6"/>
      <c r="JFE286" s="6"/>
      <c r="JFF286" s="6"/>
      <c r="JFG286" s="6"/>
      <c r="JFH286" s="6"/>
      <c r="JFI286" s="6"/>
      <c r="JFJ286" s="6"/>
      <c r="JFK286" s="6"/>
      <c r="JFL286" s="6"/>
      <c r="JFM286" s="6"/>
      <c r="JFN286" s="6"/>
      <c r="JFO286" s="6"/>
      <c r="JFP286" s="6"/>
      <c r="JFQ286" s="6"/>
      <c r="JFR286" s="6"/>
      <c r="JFS286" s="6"/>
      <c r="JFT286" s="6"/>
      <c r="JFU286" s="6"/>
      <c r="JFV286" s="6"/>
      <c r="JFW286" s="6"/>
      <c r="JFX286" s="6"/>
      <c r="JFY286" s="6"/>
      <c r="JFZ286" s="6"/>
      <c r="JGA286" s="6"/>
      <c r="JGB286" s="6"/>
      <c r="JGC286" s="6"/>
      <c r="JGD286" s="6"/>
      <c r="JGE286" s="6"/>
      <c r="JGF286" s="6"/>
      <c r="JGG286" s="6"/>
      <c r="JGH286" s="6"/>
      <c r="JGI286" s="6"/>
      <c r="JGJ286" s="6"/>
      <c r="JGK286" s="6"/>
      <c r="JGL286" s="6"/>
      <c r="JGM286" s="6"/>
      <c r="JGN286" s="6"/>
      <c r="JGO286" s="6"/>
      <c r="JGP286" s="6"/>
      <c r="JGQ286" s="6"/>
      <c r="JGR286" s="6"/>
      <c r="JGS286" s="6"/>
      <c r="JGT286" s="6"/>
      <c r="JGU286" s="6"/>
      <c r="JGV286" s="6"/>
      <c r="JGW286" s="6"/>
      <c r="JGX286" s="6"/>
      <c r="JGY286" s="6"/>
      <c r="JGZ286" s="6"/>
      <c r="JHA286" s="6"/>
      <c r="JHB286" s="6"/>
      <c r="JHC286" s="6"/>
      <c r="JHD286" s="6"/>
      <c r="JHE286" s="6"/>
      <c r="JHF286" s="6"/>
      <c r="JHG286" s="6"/>
      <c r="JHH286" s="6"/>
      <c r="JHI286" s="6"/>
      <c r="JHJ286" s="6"/>
      <c r="JHK286" s="6"/>
      <c r="JHL286" s="6"/>
      <c r="JHM286" s="6"/>
      <c r="JHN286" s="6"/>
      <c r="JHO286" s="6"/>
      <c r="JHP286" s="6"/>
      <c r="JHQ286" s="6"/>
      <c r="JHR286" s="6"/>
      <c r="JHS286" s="6"/>
      <c r="JHT286" s="6"/>
      <c r="JHU286" s="6"/>
      <c r="JHV286" s="6"/>
      <c r="JHW286" s="6"/>
      <c r="JHX286" s="6"/>
      <c r="JHY286" s="6"/>
      <c r="JHZ286" s="6"/>
      <c r="JIA286" s="6"/>
      <c r="JIB286" s="6"/>
      <c r="JIC286" s="6"/>
      <c r="JID286" s="6"/>
      <c r="JIE286" s="6"/>
      <c r="JIF286" s="6"/>
      <c r="JIG286" s="6"/>
      <c r="JIH286" s="6"/>
      <c r="JII286" s="6"/>
      <c r="JIJ286" s="6"/>
      <c r="JIK286" s="6"/>
      <c r="JIL286" s="6"/>
      <c r="JIM286" s="6"/>
      <c r="JIN286" s="6"/>
      <c r="JIO286" s="6"/>
      <c r="JIP286" s="6"/>
      <c r="JIQ286" s="6"/>
      <c r="JIR286" s="6"/>
      <c r="JIS286" s="6"/>
      <c r="JIT286" s="6"/>
      <c r="JIU286" s="6"/>
      <c r="JIV286" s="6"/>
      <c r="JIW286" s="6"/>
      <c r="JIX286" s="6"/>
      <c r="JIY286" s="6"/>
      <c r="JIZ286" s="6"/>
      <c r="JJA286" s="6"/>
      <c r="JJB286" s="6"/>
      <c r="JJC286" s="6"/>
      <c r="JJD286" s="6"/>
      <c r="JJE286" s="6"/>
      <c r="JJF286" s="6"/>
      <c r="JJG286" s="6"/>
      <c r="JJH286" s="6"/>
      <c r="JJI286" s="6"/>
      <c r="JJJ286" s="6"/>
      <c r="JJK286" s="6"/>
      <c r="JJL286" s="6"/>
      <c r="JJM286" s="6"/>
      <c r="JJN286" s="6"/>
      <c r="JJO286" s="6"/>
      <c r="JJP286" s="6"/>
      <c r="JJQ286" s="6"/>
      <c r="JJR286" s="6"/>
      <c r="JJS286" s="6"/>
      <c r="JJT286" s="6"/>
      <c r="JJU286" s="6"/>
      <c r="JJV286" s="6"/>
      <c r="JJW286" s="6"/>
      <c r="JJX286" s="6"/>
      <c r="JJY286" s="6"/>
      <c r="JJZ286" s="6"/>
      <c r="JKA286" s="6"/>
      <c r="JKB286" s="6"/>
      <c r="JKC286" s="6"/>
      <c r="JKD286" s="6"/>
      <c r="JKE286" s="6"/>
      <c r="JKF286" s="6"/>
      <c r="JKG286" s="6"/>
      <c r="JKH286" s="6"/>
      <c r="JKI286" s="6"/>
      <c r="JKJ286" s="6"/>
      <c r="JKK286" s="6"/>
      <c r="JKL286" s="6"/>
      <c r="JKM286" s="6"/>
      <c r="JKN286" s="6"/>
      <c r="JKO286" s="6"/>
      <c r="JKP286" s="6"/>
      <c r="JKQ286" s="6"/>
      <c r="JKR286" s="6"/>
      <c r="JKS286" s="6"/>
      <c r="JKT286" s="6"/>
      <c r="JKU286" s="6"/>
      <c r="JKV286" s="6"/>
      <c r="JKW286" s="6"/>
      <c r="JKX286" s="6"/>
      <c r="JKY286" s="6"/>
      <c r="JKZ286" s="6"/>
      <c r="JLA286" s="6"/>
      <c r="JLB286" s="6"/>
      <c r="JLC286" s="6"/>
      <c r="JLD286" s="6"/>
      <c r="JLE286" s="6"/>
      <c r="JLF286" s="6"/>
      <c r="JLG286" s="6"/>
      <c r="JLH286" s="6"/>
      <c r="JLI286" s="6"/>
      <c r="JLJ286" s="6"/>
      <c r="JLK286" s="6"/>
      <c r="JLL286" s="6"/>
      <c r="JLM286" s="6"/>
      <c r="JLN286" s="6"/>
      <c r="JLO286" s="6"/>
      <c r="JLP286" s="6"/>
      <c r="JLQ286" s="6"/>
      <c r="JLR286" s="6"/>
      <c r="JLS286" s="6"/>
      <c r="JLT286" s="6"/>
      <c r="JLU286" s="6"/>
      <c r="JLV286" s="6"/>
      <c r="JLW286" s="6"/>
      <c r="JLX286" s="6"/>
      <c r="JLY286" s="6"/>
      <c r="JLZ286" s="6"/>
      <c r="JMA286" s="6"/>
      <c r="JMB286" s="6"/>
      <c r="JMC286" s="6"/>
      <c r="JMD286" s="6"/>
      <c r="JME286" s="6"/>
      <c r="JMF286" s="6"/>
      <c r="JMG286" s="6"/>
      <c r="JMH286" s="6"/>
      <c r="JMI286" s="6"/>
      <c r="JMJ286" s="6"/>
      <c r="JMK286" s="6"/>
      <c r="JML286" s="6"/>
      <c r="JMM286" s="6"/>
      <c r="JMN286" s="6"/>
      <c r="JMO286" s="6"/>
      <c r="JMP286" s="6"/>
      <c r="JMQ286" s="6"/>
      <c r="JMR286" s="6"/>
      <c r="JMS286" s="6"/>
      <c r="JMT286" s="6"/>
      <c r="JMU286" s="6"/>
      <c r="JMV286" s="6"/>
      <c r="JMW286" s="6"/>
      <c r="JMX286" s="6"/>
      <c r="JMY286" s="6"/>
      <c r="JMZ286" s="6"/>
      <c r="JNA286" s="6"/>
      <c r="JNB286" s="6"/>
      <c r="JNC286" s="6"/>
      <c r="JND286" s="6"/>
      <c r="JNE286" s="6"/>
      <c r="JNF286" s="6"/>
      <c r="JNG286" s="6"/>
      <c r="JNH286" s="6"/>
      <c r="JNI286" s="6"/>
      <c r="JNJ286" s="6"/>
      <c r="JNK286" s="6"/>
      <c r="JNL286" s="6"/>
      <c r="JNM286" s="6"/>
      <c r="JNN286" s="6"/>
      <c r="JNO286" s="6"/>
      <c r="JNP286" s="6"/>
      <c r="JNQ286" s="6"/>
      <c r="JNR286" s="6"/>
      <c r="JNS286" s="6"/>
      <c r="JNT286" s="6"/>
      <c r="JNU286" s="6"/>
      <c r="JNV286" s="6"/>
      <c r="JNW286" s="6"/>
      <c r="JNX286" s="6"/>
      <c r="JNY286" s="6"/>
      <c r="JNZ286" s="6"/>
      <c r="JOA286" s="6"/>
      <c r="JOB286" s="6"/>
      <c r="JOC286" s="6"/>
      <c r="JOD286" s="6"/>
      <c r="JOE286" s="6"/>
      <c r="JOF286" s="6"/>
      <c r="JOG286" s="6"/>
      <c r="JOH286" s="6"/>
      <c r="JOI286" s="6"/>
      <c r="JOJ286" s="6"/>
      <c r="JOK286" s="6"/>
      <c r="JOL286" s="6"/>
      <c r="JOM286" s="6"/>
      <c r="JON286" s="6"/>
      <c r="JOO286" s="6"/>
      <c r="JOP286" s="6"/>
      <c r="JOQ286" s="6"/>
      <c r="JOR286" s="6"/>
      <c r="JOS286" s="6"/>
      <c r="JOT286" s="6"/>
      <c r="JOU286" s="6"/>
      <c r="JOV286" s="6"/>
      <c r="JOW286" s="6"/>
      <c r="JOX286" s="6"/>
      <c r="JOY286" s="6"/>
      <c r="JOZ286" s="6"/>
      <c r="JPA286" s="6"/>
      <c r="JPB286" s="6"/>
      <c r="JPC286" s="6"/>
      <c r="JPD286" s="6"/>
      <c r="JPE286" s="6"/>
      <c r="JPF286" s="6"/>
      <c r="JPG286" s="6"/>
      <c r="JPH286" s="6"/>
      <c r="JPI286" s="6"/>
      <c r="JPJ286" s="6"/>
      <c r="JPK286" s="6"/>
      <c r="JPL286" s="6"/>
      <c r="JPM286" s="6"/>
      <c r="JPN286" s="6"/>
      <c r="JPO286" s="6"/>
      <c r="JPP286" s="6"/>
      <c r="JPQ286" s="6"/>
      <c r="JPR286" s="6"/>
      <c r="JPS286" s="6"/>
      <c r="JPT286" s="6"/>
      <c r="JPU286" s="6"/>
      <c r="JPV286" s="6"/>
      <c r="JPW286" s="6"/>
      <c r="JPX286" s="6"/>
      <c r="JPY286" s="6"/>
      <c r="JPZ286" s="6"/>
      <c r="JQA286" s="6"/>
      <c r="JQB286" s="6"/>
      <c r="JQC286" s="6"/>
      <c r="JQD286" s="6"/>
      <c r="JQE286" s="6"/>
      <c r="JQF286" s="6"/>
      <c r="JQG286" s="6"/>
      <c r="JQH286" s="6"/>
      <c r="JQI286" s="6"/>
      <c r="JQJ286" s="6"/>
      <c r="JQK286" s="6"/>
      <c r="JQL286" s="6"/>
      <c r="JQM286" s="6"/>
      <c r="JQN286" s="6"/>
      <c r="JQO286" s="6"/>
      <c r="JQP286" s="6"/>
      <c r="JQQ286" s="6"/>
      <c r="JQR286" s="6"/>
      <c r="JQS286" s="6"/>
      <c r="JQT286" s="6"/>
      <c r="JQU286" s="6"/>
      <c r="JQV286" s="6"/>
      <c r="JQW286" s="6"/>
      <c r="JQX286" s="6"/>
      <c r="JQY286" s="6"/>
      <c r="JQZ286" s="6"/>
      <c r="JRA286" s="6"/>
      <c r="JRB286" s="6"/>
      <c r="JRC286" s="6"/>
      <c r="JRD286" s="6"/>
      <c r="JRE286" s="6"/>
      <c r="JRF286" s="6"/>
      <c r="JRG286" s="6"/>
      <c r="JRH286" s="6"/>
      <c r="JRI286" s="6"/>
      <c r="JRJ286" s="6"/>
      <c r="JRK286" s="6"/>
      <c r="JRL286" s="6"/>
      <c r="JRM286" s="6"/>
      <c r="JRN286" s="6"/>
      <c r="JRO286" s="6"/>
      <c r="JRP286" s="6"/>
      <c r="JRQ286" s="6"/>
      <c r="JRR286" s="6"/>
      <c r="JRS286" s="6"/>
      <c r="JRT286" s="6"/>
      <c r="JRU286" s="6"/>
      <c r="JRV286" s="6"/>
      <c r="JRW286" s="6"/>
      <c r="JRX286" s="6"/>
      <c r="JRY286" s="6"/>
      <c r="JRZ286" s="6"/>
      <c r="JSA286" s="6"/>
      <c r="JSB286" s="6"/>
      <c r="JSC286" s="6"/>
      <c r="JSD286" s="6"/>
      <c r="JSE286" s="6"/>
      <c r="JSF286" s="6"/>
      <c r="JSG286" s="6"/>
      <c r="JSH286" s="6"/>
      <c r="JSI286" s="6"/>
      <c r="JSJ286" s="6"/>
      <c r="JSK286" s="6"/>
      <c r="JSL286" s="6"/>
      <c r="JSM286" s="6"/>
      <c r="JSN286" s="6"/>
      <c r="JSO286" s="6"/>
      <c r="JSP286" s="6"/>
      <c r="JSQ286" s="6"/>
      <c r="JSR286" s="6"/>
      <c r="JSS286" s="6"/>
      <c r="JST286" s="6"/>
      <c r="JSU286" s="6"/>
      <c r="JSV286" s="6"/>
      <c r="JSW286" s="6"/>
      <c r="JSX286" s="6"/>
      <c r="JSY286" s="6"/>
      <c r="JSZ286" s="6"/>
      <c r="JTA286" s="6"/>
      <c r="JTB286" s="6"/>
      <c r="JTC286" s="6"/>
      <c r="JTD286" s="6"/>
      <c r="JTE286" s="6"/>
      <c r="JTF286" s="6"/>
      <c r="JTG286" s="6"/>
      <c r="JTH286" s="6"/>
      <c r="JTI286" s="6"/>
      <c r="JTJ286" s="6"/>
      <c r="JTK286" s="6"/>
      <c r="JTL286" s="6"/>
      <c r="JTM286" s="6"/>
      <c r="JTN286" s="6"/>
      <c r="JTO286" s="6"/>
      <c r="JTP286" s="6"/>
      <c r="JTQ286" s="6"/>
      <c r="JTR286" s="6"/>
      <c r="JTS286" s="6"/>
      <c r="JTT286" s="6"/>
      <c r="JTU286" s="6"/>
      <c r="JTV286" s="6"/>
      <c r="JTW286" s="6"/>
      <c r="JTX286" s="6"/>
      <c r="JTY286" s="6"/>
      <c r="JTZ286" s="6"/>
      <c r="JUA286" s="6"/>
      <c r="JUB286" s="6"/>
      <c r="JUC286" s="6"/>
      <c r="JUD286" s="6"/>
      <c r="JUE286" s="6"/>
      <c r="JUF286" s="6"/>
      <c r="JUG286" s="6"/>
      <c r="JUH286" s="6"/>
      <c r="JUI286" s="6"/>
      <c r="JUJ286" s="6"/>
      <c r="JUK286" s="6"/>
      <c r="JUL286" s="6"/>
      <c r="JUM286" s="6"/>
      <c r="JUN286" s="6"/>
      <c r="JUO286" s="6"/>
      <c r="JUP286" s="6"/>
      <c r="JUQ286" s="6"/>
      <c r="JUR286" s="6"/>
      <c r="JUS286" s="6"/>
      <c r="JUT286" s="6"/>
      <c r="JUU286" s="6"/>
      <c r="JUV286" s="6"/>
      <c r="JUW286" s="6"/>
      <c r="JUX286" s="6"/>
      <c r="JUY286" s="6"/>
      <c r="JUZ286" s="6"/>
      <c r="JVA286" s="6"/>
      <c r="JVB286" s="6"/>
      <c r="JVC286" s="6"/>
      <c r="JVD286" s="6"/>
      <c r="JVE286" s="6"/>
      <c r="JVF286" s="6"/>
      <c r="JVG286" s="6"/>
      <c r="JVH286" s="6"/>
      <c r="JVI286" s="6"/>
      <c r="JVJ286" s="6"/>
      <c r="JVK286" s="6"/>
      <c r="JVL286" s="6"/>
      <c r="JVM286" s="6"/>
      <c r="JVN286" s="6"/>
      <c r="JVO286" s="6"/>
      <c r="JVP286" s="6"/>
      <c r="JVQ286" s="6"/>
      <c r="JVR286" s="6"/>
      <c r="JVS286" s="6"/>
      <c r="JVT286" s="6"/>
      <c r="JVU286" s="6"/>
      <c r="JVV286" s="6"/>
      <c r="JVW286" s="6"/>
      <c r="JVX286" s="6"/>
      <c r="JVY286" s="6"/>
      <c r="JVZ286" s="6"/>
      <c r="JWA286" s="6"/>
      <c r="JWB286" s="6"/>
      <c r="JWC286" s="6"/>
      <c r="JWD286" s="6"/>
      <c r="JWE286" s="6"/>
      <c r="JWF286" s="6"/>
      <c r="JWG286" s="6"/>
      <c r="JWH286" s="6"/>
      <c r="JWI286" s="6"/>
      <c r="JWJ286" s="6"/>
      <c r="JWK286" s="6"/>
      <c r="JWL286" s="6"/>
      <c r="JWM286" s="6"/>
      <c r="JWN286" s="6"/>
      <c r="JWO286" s="6"/>
      <c r="JWP286" s="6"/>
      <c r="JWQ286" s="6"/>
      <c r="JWR286" s="6"/>
      <c r="JWS286" s="6"/>
      <c r="JWT286" s="6"/>
      <c r="JWU286" s="6"/>
      <c r="JWV286" s="6"/>
      <c r="JWW286" s="6"/>
      <c r="JWX286" s="6"/>
      <c r="JWY286" s="6"/>
      <c r="JWZ286" s="6"/>
      <c r="JXA286" s="6"/>
      <c r="JXB286" s="6"/>
      <c r="JXC286" s="6"/>
      <c r="JXD286" s="6"/>
      <c r="JXE286" s="6"/>
      <c r="JXF286" s="6"/>
      <c r="JXG286" s="6"/>
      <c r="JXH286" s="6"/>
      <c r="JXI286" s="6"/>
      <c r="JXJ286" s="6"/>
      <c r="JXK286" s="6"/>
      <c r="JXL286" s="6"/>
      <c r="JXM286" s="6"/>
      <c r="JXN286" s="6"/>
      <c r="JXO286" s="6"/>
      <c r="JXP286" s="6"/>
      <c r="JXQ286" s="6"/>
      <c r="JXR286" s="6"/>
      <c r="JXS286" s="6"/>
      <c r="JXT286" s="6"/>
      <c r="JXU286" s="6"/>
      <c r="JXV286" s="6"/>
      <c r="JXW286" s="6"/>
      <c r="JXX286" s="6"/>
      <c r="JXY286" s="6"/>
      <c r="JXZ286" s="6"/>
      <c r="JYA286" s="6"/>
      <c r="JYB286" s="6"/>
      <c r="JYC286" s="6"/>
      <c r="JYD286" s="6"/>
      <c r="JYE286" s="6"/>
      <c r="JYF286" s="6"/>
      <c r="JYG286" s="6"/>
      <c r="JYH286" s="6"/>
      <c r="JYI286" s="6"/>
      <c r="JYJ286" s="6"/>
      <c r="JYK286" s="6"/>
      <c r="JYL286" s="6"/>
      <c r="JYM286" s="6"/>
      <c r="JYN286" s="6"/>
      <c r="JYO286" s="6"/>
      <c r="JYP286" s="6"/>
      <c r="JYQ286" s="6"/>
      <c r="JYR286" s="6"/>
      <c r="JYS286" s="6"/>
      <c r="JYT286" s="6"/>
      <c r="JYU286" s="6"/>
      <c r="JYV286" s="6"/>
      <c r="JYW286" s="6"/>
      <c r="JYX286" s="6"/>
      <c r="JYY286" s="6"/>
      <c r="JYZ286" s="6"/>
      <c r="JZA286" s="6"/>
      <c r="JZB286" s="6"/>
      <c r="JZC286" s="6"/>
      <c r="JZD286" s="6"/>
      <c r="JZE286" s="6"/>
      <c r="JZF286" s="6"/>
      <c r="JZG286" s="6"/>
      <c r="JZH286" s="6"/>
      <c r="JZI286" s="6"/>
      <c r="JZJ286" s="6"/>
      <c r="JZK286" s="6"/>
      <c r="JZL286" s="6"/>
      <c r="JZM286" s="6"/>
      <c r="JZN286" s="6"/>
      <c r="JZO286" s="6"/>
      <c r="JZP286" s="6"/>
      <c r="JZQ286" s="6"/>
      <c r="JZR286" s="6"/>
      <c r="JZS286" s="6"/>
      <c r="JZT286" s="6"/>
      <c r="JZU286" s="6"/>
      <c r="JZV286" s="6"/>
      <c r="JZW286" s="6"/>
      <c r="JZX286" s="6"/>
      <c r="JZY286" s="6"/>
      <c r="JZZ286" s="6"/>
      <c r="KAA286" s="6"/>
      <c r="KAB286" s="6"/>
      <c r="KAC286" s="6"/>
      <c r="KAD286" s="6"/>
      <c r="KAE286" s="6"/>
      <c r="KAF286" s="6"/>
      <c r="KAG286" s="6"/>
      <c r="KAH286" s="6"/>
      <c r="KAI286" s="6"/>
      <c r="KAJ286" s="6"/>
      <c r="KAK286" s="6"/>
      <c r="KAL286" s="6"/>
      <c r="KAM286" s="6"/>
      <c r="KAN286" s="6"/>
      <c r="KAO286" s="6"/>
      <c r="KAP286" s="6"/>
      <c r="KAQ286" s="6"/>
      <c r="KAR286" s="6"/>
      <c r="KAS286" s="6"/>
      <c r="KAT286" s="6"/>
      <c r="KAU286" s="6"/>
      <c r="KAV286" s="6"/>
      <c r="KAW286" s="6"/>
      <c r="KAX286" s="6"/>
      <c r="KAY286" s="6"/>
      <c r="KAZ286" s="6"/>
      <c r="KBA286" s="6"/>
      <c r="KBB286" s="6"/>
      <c r="KBC286" s="6"/>
      <c r="KBD286" s="6"/>
      <c r="KBE286" s="6"/>
      <c r="KBF286" s="6"/>
      <c r="KBG286" s="6"/>
      <c r="KBH286" s="6"/>
      <c r="KBI286" s="6"/>
      <c r="KBJ286" s="6"/>
      <c r="KBK286" s="6"/>
      <c r="KBL286" s="6"/>
      <c r="KBM286" s="6"/>
      <c r="KBN286" s="6"/>
      <c r="KBO286" s="6"/>
      <c r="KBP286" s="6"/>
      <c r="KBQ286" s="6"/>
      <c r="KBR286" s="6"/>
      <c r="KBS286" s="6"/>
      <c r="KBT286" s="6"/>
      <c r="KBU286" s="6"/>
      <c r="KBV286" s="6"/>
      <c r="KBW286" s="6"/>
      <c r="KBX286" s="6"/>
      <c r="KBY286" s="6"/>
      <c r="KBZ286" s="6"/>
      <c r="KCA286" s="6"/>
      <c r="KCB286" s="6"/>
      <c r="KCC286" s="6"/>
      <c r="KCD286" s="6"/>
      <c r="KCE286" s="6"/>
      <c r="KCF286" s="6"/>
      <c r="KCG286" s="6"/>
      <c r="KCH286" s="6"/>
      <c r="KCI286" s="6"/>
      <c r="KCJ286" s="6"/>
      <c r="KCK286" s="6"/>
      <c r="KCL286" s="6"/>
      <c r="KCM286" s="6"/>
      <c r="KCN286" s="6"/>
      <c r="KCO286" s="6"/>
      <c r="KCP286" s="6"/>
      <c r="KCQ286" s="6"/>
      <c r="KCR286" s="6"/>
      <c r="KCS286" s="6"/>
      <c r="KCT286" s="6"/>
      <c r="KCU286" s="6"/>
      <c r="KCV286" s="6"/>
      <c r="KCW286" s="6"/>
      <c r="KCX286" s="6"/>
      <c r="KCY286" s="6"/>
      <c r="KCZ286" s="6"/>
      <c r="KDA286" s="6"/>
      <c r="KDB286" s="6"/>
      <c r="KDC286" s="6"/>
      <c r="KDD286" s="6"/>
      <c r="KDE286" s="6"/>
      <c r="KDF286" s="6"/>
      <c r="KDG286" s="6"/>
      <c r="KDH286" s="6"/>
      <c r="KDI286" s="6"/>
      <c r="KDJ286" s="6"/>
      <c r="KDK286" s="6"/>
      <c r="KDL286" s="6"/>
      <c r="KDM286" s="6"/>
      <c r="KDN286" s="6"/>
      <c r="KDO286" s="6"/>
      <c r="KDP286" s="6"/>
      <c r="KDQ286" s="6"/>
      <c r="KDR286" s="6"/>
      <c r="KDS286" s="6"/>
      <c r="KDT286" s="6"/>
      <c r="KDU286" s="6"/>
      <c r="KDV286" s="6"/>
      <c r="KDW286" s="6"/>
      <c r="KDX286" s="6"/>
      <c r="KDY286" s="6"/>
      <c r="KDZ286" s="6"/>
      <c r="KEA286" s="6"/>
      <c r="KEB286" s="6"/>
      <c r="KEC286" s="6"/>
      <c r="KED286" s="6"/>
      <c r="KEE286" s="6"/>
      <c r="KEF286" s="6"/>
      <c r="KEG286" s="6"/>
      <c r="KEH286" s="6"/>
      <c r="KEI286" s="6"/>
      <c r="KEJ286" s="6"/>
      <c r="KEK286" s="6"/>
      <c r="KEL286" s="6"/>
      <c r="KEM286" s="6"/>
      <c r="KEN286" s="6"/>
      <c r="KEO286" s="6"/>
      <c r="KEP286" s="6"/>
      <c r="KEQ286" s="6"/>
      <c r="KER286" s="6"/>
      <c r="KES286" s="6"/>
      <c r="KET286" s="6"/>
      <c r="KEU286" s="6"/>
      <c r="KEV286" s="6"/>
      <c r="KEW286" s="6"/>
      <c r="KEX286" s="6"/>
      <c r="KEY286" s="6"/>
      <c r="KEZ286" s="6"/>
      <c r="KFA286" s="6"/>
      <c r="KFB286" s="6"/>
      <c r="KFC286" s="6"/>
      <c r="KFD286" s="6"/>
      <c r="KFE286" s="6"/>
      <c r="KFF286" s="6"/>
      <c r="KFG286" s="6"/>
      <c r="KFH286" s="6"/>
      <c r="KFI286" s="6"/>
      <c r="KFJ286" s="6"/>
      <c r="KFK286" s="6"/>
      <c r="KFL286" s="6"/>
      <c r="KFM286" s="6"/>
      <c r="KFN286" s="6"/>
      <c r="KFO286" s="6"/>
      <c r="KFP286" s="6"/>
      <c r="KFQ286" s="6"/>
      <c r="KFR286" s="6"/>
      <c r="KFS286" s="6"/>
      <c r="KFT286" s="6"/>
      <c r="KFU286" s="6"/>
      <c r="KFV286" s="6"/>
      <c r="KFW286" s="6"/>
      <c r="KFX286" s="6"/>
      <c r="KFY286" s="6"/>
      <c r="KFZ286" s="6"/>
      <c r="KGA286" s="6"/>
      <c r="KGB286" s="6"/>
      <c r="KGC286" s="6"/>
      <c r="KGD286" s="6"/>
      <c r="KGE286" s="6"/>
      <c r="KGF286" s="6"/>
      <c r="KGG286" s="6"/>
      <c r="KGH286" s="6"/>
      <c r="KGI286" s="6"/>
      <c r="KGJ286" s="6"/>
      <c r="KGK286" s="6"/>
      <c r="KGL286" s="6"/>
      <c r="KGM286" s="6"/>
      <c r="KGN286" s="6"/>
      <c r="KGO286" s="6"/>
      <c r="KGP286" s="6"/>
      <c r="KGQ286" s="6"/>
      <c r="KGR286" s="6"/>
      <c r="KGS286" s="6"/>
      <c r="KGT286" s="6"/>
      <c r="KGU286" s="6"/>
      <c r="KGV286" s="6"/>
      <c r="KGW286" s="6"/>
      <c r="KGX286" s="6"/>
      <c r="KGY286" s="6"/>
      <c r="KGZ286" s="6"/>
      <c r="KHA286" s="6"/>
      <c r="KHB286" s="6"/>
      <c r="KHC286" s="6"/>
      <c r="KHD286" s="6"/>
      <c r="KHE286" s="6"/>
      <c r="KHF286" s="6"/>
      <c r="KHG286" s="6"/>
      <c r="KHH286" s="6"/>
      <c r="KHI286" s="6"/>
      <c r="KHJ286" s="6"/>
      <c r="KHK286" s="6"/>
      <c r="KHL286" s="6"/>
      <c r="KHM286" s="6"/>
      <c r="KHN286" s="6"/>
      <c r="KHO286" s="6"/>
      <c r="KHP286" s="6"/>
      <c r="KHQ286" s="6"/>
      <c r="KHR286" s="6"/>
      <c r="KHS286" s="6"/>
      <c r="KHT286" s="6"/>
      <c r="KHU286" s="6"/>
      <c r="KHV286" s="6"/>
      <c r="KHW286" s="6"/>
      <c r="KHX286" s="6"/>
      <c r="KHY286" s="6"/>
      <c r="KHZ286" s="6"/>
      <c r="KIA286" s="6"/>
      <c r="KIB286" s="6"/>
      <c r="KIC286" s="6"/>
      <c r="KID286" s="6"/>
      <c r="KIE286" s="6"/>
      <c r="KIF286" s="6"/>
      <c r="KIG286" s="6"/>
      <c r="KIH286" s="6"/>
      <c r="KII286" s="6"/>
      <c r="KIJ286" s="6"/>
      <c r="KIK286" s="6"/>
      <c r="KIL286" s="6"/>
      <c r="KIM286" s="6"/>
      <c r="KIN286" s="6"/>
      <c r="KIO286" s="6"/>
      <c r="KIP286" s="6"/>
      <c r="KIQ286" s="6"/>
      <c r="KIR286" s="6"/>
      <c r="KIS286" s="6"/>
      <c r="KIT286" s="6"/>
      <c r="KIU286" s="6"/>
      <c r="KIV286" s="6"/>
      <c r="KIW286" s="6"/>
      <c r="KIX286" s="6"/>
      <c r="KIY286" s="6"/>
      <c r="KIZ286" s="6"/>
      <c r="KJA286" s="6"/>
      <c r="KJB286" s="6"/>
      <c r="KJC286" s="6"/>
      <c r="KJD286" s="6"/>
      <c r="KJE286" s="6"/>
      <c r="KJF286" s="6"/>
      <c r="KJG286" s="6"/>
      <c r="KJH286" s="6"/>
      <c r="KJI286" s="6"/>
      <c r="KJJ286" s="6"/>
      <c r="KJK286" s="6"/>
      <c r="KJL286" s="6"/>
      <c r="KJM286" s="6"/>
      <c r="KJN286" s="6"/>
      <c r="KJO286" s="6"/>
      <c r="KJP286" s="6"/>
      <c r="KJQ286" s="6"/>
      <c r="KJR286" s="6"/>
      <c r="KJS286" s="6"/>
      <c r="KJT286" s="6"/>
      <c r="KJU286" s="6"/>
      <c r="KJV286" s="6"/>
      <c r="KJW286" s="6"/>
      <c r="KJX286" s="6"/>
      <c r="KJY286" s="6"/>
      <c r="KJZ286" s="6"/>
      <c r="KKA286" s="6"/>
      <c r="KKB286" s="6"/>
      <c r="KKC286" s="6"/>
      <c r="KKD286" s="6"/>
      <c r="KKE286" s="6"/>
      <c r="KKF286" s="6"/>
      <c r="KKG286" s="6"/>
      <c r="KKH286" s="6"/>
      <c r="KKI286" s="6"/>
      <c r="KKJ286" s="6"/>
      <c r="KKK286" s="6"/>
      <c r="KKL286" s="6"/>
      <c r="KKM286" s="6"/>
      <c r="KKN286" s="6"/>
      <c r="KKO286" s="6"/>
      <c r="KKP286" s="6"/>
      <c r="KKQ286" s="6"/>
      <c r="KKR286" s="6"/>
      <c r="KKS286" s="6"/>
      <c r="KKT286" s="6"/>
      <c r="KKU286" s="6"/>
      <c r="KKV286" s="6"/>
      <c r="KKW286" s="6"/>
      <c r="KKX286" s="6"/>
      <c r="KKY286" s="6"/>
      <c r="KKZ286" s="6"/>
      <c r="KLA286" s="6"/>
      <c r="KLB286" s="6"/>
      <c r="KLC286" s="6"/>
      <c r="KLD286" s="6"/>
      <c r="KLE286" s="6"/>
      <c r="KLF286" s="6"/>
      <c r="KLG286" s="6"/>
      <c r="KLH286" s="6"/>
      <c r="KLI286" s="6"/>
      <c r="KLJ286" s="6"/>
      <c r="KLK286" s="6"/>
      <c r="KLL286" s="6"/>
      <c r="KLM286" s="6"/>
      <c r="KLN286" s="6"/>
      <c r="KLO286" s="6"/>
      <c r="KLP286" s="6"/>
      <c r="KLQ286" s="6"/>
      <c r="KLR286" s="6"/>
      <c r="KLS286" s="6"/>
      <c r="KLT286" s="6"/>
      <c r="KLU286" s="6"/>
      <c r="KLV286" s="6"/>
      <c r="KLW286" s="6"/>
      <c r="KLX286" s="6"/>
      <c r="KLY286" s="6"/>
      <c r="KLZ286" s="6"/>
      <c r="KMA286" s="6"/>
      <c r="KMB286" s="6"/>
      <c r="KMC286" s="6"/>
      <c r="KMD286" s="6"/>
      <c r="KME286" s="6"/>
      <c r="KMF286" s="6"/>
      <c r="KMG286" s="6"/>
      <c r="KMH286" s="6"/>
      <c r="KMI286" s="6"/>
      <c r="KMJ286" s="6"/>
      <c r="KMK286" s="6"/>
      <c r="KML286" s="6"/>
      <c r="KMM286" s="6"/>
      <c r="KMN286" s="6"/>
      <c r="KMO286" s="6"/>
      <c r="KMP286" s="6"/>
      <c r="KMQ286" s="6"/>
      <c r="KMR286" s="6"/>
      <c r="KMS286" s="6"/>
      <c r="KMT286" s="6"/>
      <c r="KMU286" s="6"/>
      <c r="KMV286" s="6"/>
      <c r="KMW286" s="6"/>
      <c r="KMX286" s="6"/>
      <c r="KMY286" s="6"/>
      <c r="KMZ286" s="6"/>
      <c r="KNA286" s="6"/>
      <c r="KNB286" s="6"/>
      <c r="KNC286" s="6"/>
      <c r="KND286" s="6"/>
      <c r="KNE286" s="6"/>
      <c r="KNF286" s="6"/>
      <c r="KNG286" s="6"/>
      <c r="KNH286" s="6"/>
      <c r="KNI286" s="6"/>
      <c r="KNJ286" s="6"/>
      <c r="KNK286" s="6"/>
      <c r="KNL286" s="6"/>
      <c r="KNM286" s="6"/>
      <c r="KNN286" s="6"/>
      <c r="KNO286" s="6"/>
      <c r="KNP286" s="6"/>
      <c r="KNQ286" s="6"/>
      <c r="KNR286" s="6"/>
      <c r="KNS286" s="6"/>
      <c r="KNT286" s="6"/>
      <c r="KNU286" s="6"/>
      <c r="KNV286" s="6"/>
      <c r="KNW286" s="6"/>
      <c r="KNX286" s="6"/>
      <c r="KNY286" s="6"/>
      <c r="KNZ286" s="6"/>
      <c r="KOA286" s="6"/>
      <c r="KOB286" s="6"/>
      <c r="KOC286" s="6"/>
      <c r="KOD286" s="6"/>
      <c r="KOE286" s="6"/>
      <c r="KOF286" s="6"/>
      <c r="KOG286" s="6"/>
      <c r="KOH286" s="6"/>
      <c r="KOI286" s="6"/>
      <c r="KOJ286" s="6"/>
      <c r="KOK286" s="6"/>
      <c r="KOL286" s="6"/>
      <c r="KOM286" s="6"/>
      <c r="KON286" s="6"/>
      <c r="KOO286" s="6"/>
      <c r="KOP286" s="6"/>
      <c r="KOQ286" s="6"/>
      <c r="KOR286" s="6"/>
      <c r="KOS286" s="6"/>
      <c r="KOT286" s="6"/>
      <c r="KOU286" s="6"/>
      <c r="KOV286" s="6"/>
      <c r="KOW286" s="6"/>
      <c r="KOX286" s="6"/>
      <c r="KOY286" s="6"/>
      <c r="KOZ286" s="6"/>
      <c r="KPA286" s="6"/>
      <c r="KPB286" s="6"/>
      <c r="KPC286" s="6"/>
      <c r="KPD286" s="6"/>
      <c r="KPE286" s="6"/>
      <c r="KPF286" s="6"/>
      <c r="KPG286" s="6"/>
      <c r="KPH286" s="6"/>
      <c r="KPI286" s="6"/>
      <c r="KPJ286" s="6"/>
      <c r="KPK286" s="6"/>
      <c r="KPL286" s="6"/>
      <c r="KPM286" s="6"/>
      <c r="KPN286" s="6"/>
      <c r="KPO286" s="6"/>
      <c r="KPP286" s="6"/>
      <c r="KPQ286" s="6"/>
      <c r="KPR286" s="6"/>
      <c r="KPS286" s="6"/>
      <c r="KPT286" s="6"/>
      <c r="KPU286" s="6"/>
      <c r="KPV286" s="6"/>
      <c r="KPW286" s="6"/>
      <c r="KPX286" s="6"/>
      <c r="KPY286" s="6"/>
      <c r="KPZ286" s="6"/>
      <c r="KQA286" s="6"/>
      <c r="KQB286" s="6"/>
      <c r="KQC286" s="6"/>
      <c r="KQD286" s="6"/>
      <c r="KQE286" s="6"/>
      <c r="KQF286" s="6"/>
      <c r="KQG286" s="6"/>
      <c r="KQH286" s="6"/>
      <c r="KQI286" s="6"/>
      <c r="KQJ286" s="6"/>
      <c r="KQK286" s="6"/>
      <c r="KQL286" s="6"/>
      <c r="KQM286" s="6"/>
      <c r="KQN286" s="6"/>
      <c r="KQO286" s="6"/>
      <c r="KQP286" s="6"/>
      <c r="KQQ286" s="6"/>
      <c r="KQR286" s="6"/>
      <c r="KQS286" s="6"/>
      <c r="KQT286" s="6"/>
      <c r="KQU286" s="6"/>
      <c r="KQV286" s="6"/>
      <c r="KQW286" s="6"/>
      <c r="KQX286" s="6"/>
      <c r="KQY286" s="6"/>
      <c r="KQZ286" s="6"/>
      <c r="KRA286" s="6"/>
      <c r="KRB286" s="6"/>
      <c r="KRC286" s="6"/>
      <c r="KRD286" s="6"/>
      <c r="KRE286" s="6"/>
      <c r="KRF286" s="6"/>
      <c r="KRG286" s="6"/>
      <c r="KRH286" s="6"/>
      <c r="KRI286" s="6"/>
      <c r="KRJ286" s="6"/>
      <c r="KRK286" s="6"/>
      <c r="KRL286" s="6"/>
      <c r="KRM286" s="6"/>
      <c r="KRN286" s="6"/>
      <c r="KRO286" s="6"/>
      <c r="KRP286" s="6"/>
      <c r="KRQ286" s="6"/>
      <c r="KRR286" s="6"/>
      <c r="KRS286" s="6"/>
      <c r="KRT286" s="6"/>
      <c r="KRU286" s="6"/>
      <c r="KRV286" s="6"/>
      <c r="KRW286" s="6"/>
      <c r="KRX286" s="6"/>
      <c r="KRY286" s="6"/>
      <c r="KRZ286" s="6"/>
      <c r="KSA286" s="6"/>
      <c r="KSB286" s="6"/>
      <c r="KSC286" s="6"/>
      <c r="KSD286" s="6"/>
      <c r="KSE286" s="6"/>
      <c r="KSF286" s="6"/>
      <c r="KSG286" s="6"/>
      <c r="KSH286" s="6"/>
      <c r="KSI286" s="6"/>
      <c r="KSJ286" s="6"/>
      <c r="KSK286" s="6"/>
      <c r="KSL286" s="6"/>
      <c r="KSM286" s="6"/>
      <c r="KSN286" s="6"/>
      <c r="KSO286" s="6"/>
      <c r="KSP286" s="6"/>
      <c r="KSQ286" s="6"/>
      <c r="KSR286" s="6"/>
      <c r="KSS286" s="6"/>
      <c r="KST286" s="6"/>
      <c r="KSU286" s="6"/>
      <c r="KSV286" s="6"/>
      <c r="KSW286" s="6"/>
      <c r="KSX286" s="6"/>
      <c r="KSY286" s="6"/>
      <c r="KSZ286" s="6"/>
      <c r="KTA286" s="6"/>
      <c r="KTB286" s="6"/>
      <c r="KTC286" s="6"/>
      <c r="KTD286" s="6"/>
      <c r="KTE286" s="6"/>
      <c r="KTF286" s="6"/>
      <c r="KTG286" s="6"/>
      <c r="KTH286" s="6"/>
      <c r="KTI286" s="6"/>
      <c r="KTJ286" s="6"/>
      <c r="KTK286" s="6"/>
      <c r="KTL286" s="6"/>
      <c r="KTM286" s="6"/>
      <c r="KTN286" s="6"/>
      <c r="KTO286" s="6"/>
      <c r="KTP286" s="6"/>
      <c r="KTQ286" s="6"/>
      <c r="KTR286" s="6"/>
      <c r="KTS286" s="6"/>
      <c r="KTT286" s="6"/>
      <c r="KTU286" s="6"/>
      <c r="KTV286" s="6"/>
      <c r="KTW286" s="6"/>
      <c r="KTX286" s="6"/>
      <c r="KTY286" s="6"/>
      <c r="KTZ286" s="6"/>
      <c r="KUA286" s="6"/>
      <c r="KUB286" s="6"/>
      <c r="KUC286" s="6"/>
      <c r="KUD286" s="6"/>
      <c r="KUE286" s="6"/>
      <c r="KUF286" s="6"/>
      <c r="KUG286" s="6"/>
      <c r="KUH286" s="6"/>
      <c r="KUI286" s="6"/>
      <c r="KUJ286" s="6"/>
      <c r="KUK286" s="6"/>
      <c r="KUL286" s="6"/>
      <c r="KUM286" s="6"/>
      <c r="KUN286" s="6"/>
      <c r="KUO286" s="6"/>
      <c r="KUP286" s="6"/>
      <c r="KUQ286" s="6"/>
      <c r="KUR286" s="6"/>
      <c r="KUS286" s="6"/>
      <c r="KUT286" s="6"/>
      <c r="KUU286" s="6"/>
      <c r="KUV286" s="6"/>
      <c r="KUW286" s="6"/>
      <c r="KUX286" s="6"/>
      <c r="KUY286" s="6"/>
      <c r="KUZ286" s="6"/>
      <c r="KVA286" s="6"/>
      <c r="KVB286" s="6"/>
      <c r="KVC286" s="6"/>
      <c r="KVD286" s="6"/>
      <c r="KVE286" s="6"/>
      <c r="KVF286" s="6"/>
      <c r="KVG286" s="6"/>
      <c r="KVH286" s="6"/>
      <c r="KVI286" s="6"/>
      <c r="KVJ286" s="6"/>
      <c r="KVK286" s="6"/>
      <c r="KVL286" s="6"/>
      <c r="KVM286" s="6"/>
      <c r="KVN286" s="6"/>
      <c r="KVO286" s="6"/>
      <c r="KVP286" s="6"/>
      <c r="KVQ286" s="6"/>
      <c r="KVR286" s="6"/>
      <c r="KVS286" s="6"/>
      <c r="KVT286" s="6"/>
      <c r="KVU286" s="6"/>
      <c r="KVV286" s="6"/>
      <c r="KVW286" s="6"/>
      <c r="KVX286" s="6"/>
      <c r="KVY286" s="6"/>
      <c r="KVZ286" s="6"/>
      <c r="KWA286" s="6"/>
      <c r="KWB286" s="6"/>
      <c r="KWC286" s="6"/>
      <c r="KWD286" s="6"/>
      <c r="KWE286" s="6"/>
      <c r="KWF286" s="6"/>
      <c r="KWG286" s="6"/>
      <c r="KWH286" s="6"/>
      <c r="KWI286" s="6"/>
      <c r="KWJ286" s="6"/>
      <c r="KWK286" s="6"/>
      <c r="KWL286" s="6"/>
      <c r="KWM286" s="6"/>
      <c r="KWN286" s="6"/>
      <c r="KWO286" s="6"/>
      <c r="KWP286" s="6"/>
      <c r="KWQ286" s="6"/>
      <c r="KWR286" s="6"/>
      <c r="KWS286" s="6"/>
      <c r="KWT286" s="6"/>
      <c r="KWU286" s="6"/>
      <c r="KWV286" s="6"/>
      <c r="KWW286" s="6"/>
      <c r="KWX286" s="6"/>
      <c r="KWY286" s="6"/>
      <c r="KWZ286" s="6"/>
      <c r="KXA286" s="6"/>
      <c r="KXB286" s="6"/>
      <c r="KXC286" s="6"/>
      <c r="KXD286" s="6"/>
      <c r="KXE286" s="6"/>
      <c r="KXF286" s="6"/>
      <c r="KXG286" s="6"/>
      <c r="KXH286" s="6"/>
      <c r="KXI286" s="6"/>
      <c r="KXJ286" s="6"/>
      <c r="KXK286" s="6"/>
      <c r="KXL286" s="6"/>
      <c r="KXM286" s="6"/>
      <c r="KXN286" s="6"/>
      <c r="KXO286" s="6"/>
      <c r="KXP286" s="6"/>
      <c r="KXQ286" s="6"/>
      <c r="KXR286" s="6"/>
      <c r="KXS286" s="6"/>
      <c r="KXT286" s="6"/>
      <c r="KXU286" s="6"/>
      <c r="KXV286" s="6"/>
      <c r="KXW286" s="6"/>
      <c r="KXX286" s="6"/>
      <c r="KXY286" s="6"/>
      <c r="KXZ286" s="6"/>
      <c r="KYA286" s="6"/>
      <c r="KYB286" s="6"/>
      <c r="KYC286" s="6"/>
      <c r="KYD286" s="6"/>
      <c r="KYE286" s="6"/>
      <c r="KYF286" s="6"/>
      <c r="KYG286" s="6"/>
      <c r="KYH286" s="6"/>
      <c r="KYI286" s="6"/>
      <c r="KYJ286" s="6"/>
      <c r="KYK286" s="6"/>
      <c r="KYL286" s="6"/>
      <c r="KYM286" s="6"/>
      <c r="KYN286" s="6"/>
      <c r="KYO286" s="6"/>
      <c r="KYP286" s="6"/>
      <c r="KYQ286" s="6"/>
      <c r="KYR286" s="6"/>
      <c r="KYS286" s="6"/>
      <c r="KYT286" s="6"/>
      <c r="KYU286" s="6"/>
      <c r="KYV286" s="6"/>
      <c r="KYW286" s="6"/>
      <c r="KYX286" s="6"/>
      <c r="KYY286" s="6"/>
      <c r="KYZ286" s="6"/>
      <c r="KZA286" s="6"/>
      <c r="KZB286" s="6"/>
      <c r="KZC286" s="6"/>
      <c r="KZD286" s="6"/>
      <c r="KZE286" s="6"/>
      <c r="KZF286" s="6"/>
      <c r="KZG286" s="6"/>
      <c r="KZH286" s="6"/>
      <c r="KZI286" s="6"/>
      <c r="KZJ286" s="6"/>
      <c r="KZK286" s="6"/>
      <c r="KZL286" s="6"/>
      <c r="KZM286" s="6"/>
      <c r="KZN286" s="6"/>
      <c r="KZO286" s="6"/>
      <c r="KZP286" s="6"/>
      <c r="KZQ286" s="6"/>
      <c r="KZR286" s="6"/>
      <c r="KZS286" s="6"/>
      <c r="KZT286" s="6"/>
      <c r="KZU286" s="6"/>
      <c r="KZV286" s="6"/>
      <c r="KZW286" s="6"/>
      <c r="KZX286" s="6"/>
      <c r="KZY286" s="6"/>
      <c r="KZZ286" s="6"/>
      <c r="LAA286" s="6"/>
      <c r="LAB286" s="6"/>
      <c r="LAC286" s="6"/>
      <c r="LAD286" s="6"/>
      <c r="LAE286" s="6"/>
      <c r="LAF286" s="6"/>
      <c r="LAG286" s="6"/>
      <c r="LAH286" s="6"/>
      <c r="LAI286" s="6"/>
      <c r="LAJ286" s="6"/>
      <c r="LAK286" s="6"/>
      <c r="LAL286" s="6"/>
      <c r="LAM286" s="6"/>
      <c r="LAN286" s="6"/>
      <c r="LAO286" s="6"/>
      <c r="LAP286" s="6"/>
      <c r="LAQ286" s="6"/>
      <c r="LAR286" s="6"/>
      <c r="LAS286" s="6"/>
      <c r="LAT286" s="6"/>
      <c r="LAU286" s="6"/>
      <c r="LAV286" s="6"/>
      <c r="LAW286" s="6"/>
      <c r="LAX286" s="6"/>
      <c r="LAY286" s="6"/>
      <c r="LAZ286" s="6"/>
      <c r="LBA286" s="6"/>
      <c r="LBB286" s="6"/>
      <c r="LBC286" s="6"/>
      <c r="LBD286" s="6"/>
      <c r="LBE286" s="6"/>
      <c r="LBF286" s="6"/>
      <c r="LBG286" s="6"/>
      <c r="LBH286" s="6"/>
      <c r="LBI286" s="6"/>
      <c r="LBJ286" s="6"/>
      <c r="LBK286" s="6"/>
      <c r="LBL286" s="6"/>
      <c r="LBM286" s="6"/>
      <c r="LBN286" s="6"/>
      <c r="LBO286" s="6"/>
      <c r="LBP286" s="6"/>
      <c r="LBQ286" s="6"/>
      <c r="LBR286" s="6"/>
      <c r="LBS286" s="6"/>
      <c r="LBT286" s="6"/>
      <c r="LBU286" s="6"/>
      <c r="LBV286" s="6"/>
      <c r="LBW286" s="6"/>
      <c r="LBX286" s="6"/>
      <c r="LBY286" s="6"/>
      <c r="LBZ286" s="6"/>
      <c r="LCA286" s="6"/>
      <c r="LCB286" s="6"/>
      <c r="LCC286" s="6"/>
      <c r="LCD286" s="6"/>
      <c r="LCE286" s="6"/>
      <c r="LCF286" s="6"/>
      <c r="LCG286" s="6"/>
      <c r="LCH286" s="6"/>
      <c r="LCI286" s="6"/>
      <c r="LCJ286" s="6"/>
      <c r="LCK286" s="6"/>
      <c r="LCL286" s="6"/>
      <c r="LCM286" s="6"/>
      <c r="LCN286" s="6"/>
      <c r="LCO286" s="6"/>
      <c r="LCP286" s="6"/>
      <c r="LCQ286" s="6"/>
      <c r="LCR286" s="6"/>
      <c r="LCS286" s="6"/>
      <c r="LCT286" s="6"/>
      <c r="LCU286" s="6"/>
      <c r="LCV286" s="6"/>
      <c r="LCW286" s="6"/>
      <c r="LCX286" s="6"/>
      <c r="LCY286" s="6"/>
      <c r="LCZ286" s="6"/>
      <c r="LDA286" s="6"/>
      <c r="LDB286" s="6"/>
      <c r="LDC286" s="6"/>
      <c r="LDD286" s="6"/>
      <c r="LDE286" s="6"/>
      <c r="LDF286" s="6"/>
      <c r="LDG286" s="6"/>
      <c r="LDH286" s="6"/>
      <c r="LDI286" s="6"/>
      <c r="LDJ286" s="6"/>
      <c r="LDK286" s="6"/>
      <c r="LDL286" s="6"/>
      <c r="LDM286" s="6"/>
      <c r="LDN286" s="6"/>
      <c r="LDO286" s="6"/>
      <c r="LDP286" s="6"/>
      <c r="LDQ286" s="6"/>
      <c r="LDR286" s="6"/>
      <c r="LDS286" s="6"/>
      <c r="LDT286" s="6"/>
      <c r="LDU286" s="6"/>
      <c r="LDV286" s="6"/>
      <c r="LDW286" s="6"/>
      <c r="LDX286" s="6"/>
      <c r="LDY286" s="6"/>
      <c r="LDZ286" s="6"/>
      <c r="LEA286" s="6"/>
      <c r="LEB286" s="6"/>
      <c r="LEC286" s="6"/>
      <c r="LED286" s="6"/>
      <c r="LEE286" s="6"/>
      <c r="LEF286" s="6"/>
      <c r="LEG286" s="6"/>
      <c r="LEH286" s="6"/>
      <c r="LEI286" s="6"/>
      <c r="LEJ286" s="6"/>
      <c r="LEK286" s="6"/>
      <c r="LEL286" s="6"/>
      <c r="LEM286" s="6"/>
      <c r="LEN286" s="6"/>
      <c r="LEO286" s="6"/>
      <c r="LEP286" s="6"/>
      <c r="LEQ286" s="6"/>
      <c r="LER286" s="6"/>
      <c r="LES286" s="6"/>
      <c r="LET286" s="6"/>
      <c r="LEU286" s="6"/>
      <c r="LEV286" s="6"/>
      <c r="LEW286" s="6"/>
      <c r="LEX286" s="6"/>
      <c r="LEY286" s="6"/>
      <c r="LEZ286" s="6"/>
      <c r="LFA286" s="6"/>
      <c r="LFB286" s="6"/>
      <c r="LFC286" s="6"/>
      <c r="LFD286" s="6"/>
      <c r="LFE286" s="6"/>
      <c r="LFF286" s="6"/>
      <c r="LFG286" s="6"/>
      <c r="LFH286" s="6"/>
      <c r="LFI286" s="6"/>
      <c r="LFJ286" s="6"/>
      <c r="LFK286" s="6"/>
      <c r="LFL286" s="6"/>
      <c r="LFM286" s="6"/>
      <c r="LFN286" s="6"/>
      <c r="LFO286" s="6"/>
      <c r="LFP286" s="6"/>
      <c r="LFQ286" s="6"/>
      <c r="LFR286" s="6"/>
      <c r="LFS286" s="6"/>
      <c r="LFT286" s="6"/>
      <c r="LFU286" s="6"/>
      <c r="LFV286" s="6"/>
      <c r="LFW286" s="6"/>
      <c r="LFX286" s="6"/>
      <c r="LFY286" s="6"/>
      <c r="LFZ286" s="6"/>
      <c r="LGA286" s="6"/>
      <c r="LGB286" s="6"/>
      <c r="LGC286" s="6"/>
      <c r="LGD286" s="6"/>
      <c r="LGE286" s="6"/>
      <c r="LGF286" s="6"/>
      <c r="LGG286" s="6"/>
      <c r="LGH286" s="6"/>
      <c r="LGI286" s="6"/>
      <c r="LGJ286" s="6"/>
      <c r="LGK286" s="6"/>
      <c r="LGL286" s="6"/>
      <c r="LGM286" s="6"/>
      <c r="LGN286" s="6"/>
      <c r="LGO286" s="6"/>
      <c r="LGP286" s="6"/>
      <c r="LGQ286" s="6"/>
      <c r="LGR286" s="6"/>
      <c r="LGS286" s="6"/>
      <c r="LGT286" s="6"/>
      <c r="LGU286" s="6"/>
      <c r="LGV286" s="6"/>
      <c r="LGW286" s="6"/>
      <c r="LGX286" s="6"/>
      <c r="LGY286" s="6"/>
      <c r="LGZ286" s="6"/>
      <c r="LHA286" s="6"/>
      <c r="LHB286" s="6"/>
      <c r="LHC286" s="6"/>
      <c r="LHD286" s="6"/>
      <c r="LHE286" s="6"/>
      <c r="LHF286" s="6"/>
      <c r="LHG286" s="6"/>
      <c r="LHH286" s="6"/>
      <c r="LHI286" s="6"/>
      <c r="LHJ286" s="6"/>
      <c r="LHK286" s="6"/>
      <c r="LHL286" s="6"/>
      <c r="LHM286" s="6"/>
      <c r="LHN286" s="6"/>
      <c r="LHO286" s="6"/>
      <c r="LHP286" s="6"/>
      <c r="LHQ286" s="6"/>
      <c r="LHR286" s="6"/>
      <c r="LHS286" s="6"/>
      <c r="LHT286" s="6"/>
      <c r="LHU286" s="6"/>
      <c r="LHV286" s="6"/>
      <c r="LHW286" s="6"/>
      <c r="LHX286" s="6"/>
      <c r="LHY286" s="6"/>
      <c r="LHZ286" s="6"/>
      <c r="LIA286" s="6"/>
      <c r="LIB286" s="6"/>
      <c r="LIC286" s="6"/>
      <c r="LID286" s="6"/>
      <c r="LIE286" s="6"/>
      <c r="LIF286" s="6"/>
      <c r="LIG286" s="6"/>
      <c r="LIH286" s="6"/>
      <c r="LII286" s="6"/>
      <c r="LIJ286" s="6"/>
      <c r="LIK286" s="6"/>
      <c r="LIL286" s="6"/>
      <c r="LIM286" s="6"/>
      <c r="LIN286" s="6"/>
      <c r="LIO286" s="6"/>
      <c r="LIP286" s="6"/>
      <c r="LIQ286" s="6"/>
      <c r="LIR286" s="6"/>
      <c r="LIS286" s="6"/>
      <c r="LIT286" s="6"/>
      <c r="LIU286" s="6"/>
      <c r="LIV286" s="6"/>
      <c r="LIW286" s="6"/>
      <c r="LIX286" s="6"/>
      <c r="LIY286" s="6"/>
      <c r="LIZ286" s="6"/>
      <c r="LJA286" s="6"/>
      <c r="LJB286" s="6"/>
      <c r="LJC286" s="6"/>
      <c r="LJD286" s="6"/>
      <c r="LJE286" s="6"/>
      <c r="LJF286" s="6"/>
      <c r="LJG286" s="6"/>
      <c r="LJH286" s="6"/>
      <c r="LJI286" s="6"/>
      <c r="LJJ286" s="6"/>
      <c r="LJK286" s="6"/>
      <c r="LJL286" s="6"/>
      <c r="LJM286" s="6"/>
      <c r="LJN286" s="6"/>
      <c r="LJO286" s="6"/>
      <c r="LJP286" s="6"/>
      <c r="LJQ286" s="6"/>
      <c r="LJR286" s="6"/>
      <c r="LJS286" s="6"/>
      <c r="LJT286" s="6"/>
      <c r="LJU286" s="6"/>
      <c r="LJV286" s="6"/>
      <c r="LJW286" s="6"/>
      <c r="LJX286" s="6"/>
      <c r="LJY286" s="6"/>
      <c r="LJZ286" s="6"/>
      <c r="LKA286" s="6"/>
      <c r="LKB286" s="6"/>
      <c r="LKC286" s="6"/>
      <c r="LKD286" s="6"/>
      <c r="LKE286" s="6"/>
      <c r="LKF286" s="6"/>
      <c r="LKG286" s="6"/>
      <c r="LKH286" s="6"/>
      <c r="LKI286" s="6"/>
      <c r="LKJ286" s="6"/>
      <c r="LKK286" s="6"/>
      <c r="LKL286" s="6"/>
      <c r="LKM286" s="6"/>
      <c r="LKN286" s="6"/>
      <c r="LKO286" s="6"/>
      <c r="LKP286" s="6"/>
      <c r="LKQ286" s="6"/>
      <c r="LKR286" s="6"/>
      <c r="LKS286" s="6"/>
      <c r="LKT286" s="6"/>
      <c r="LKU286" s="6"/>
      <c r="LKV286" s="6"/>
      <c r="LKW286" s="6"/>
      <c r="LKX286" s="6"/>
      <c r="LKY286" s="6"/>
      <c r="LKZ286" s="6"/>
      <c r="LLA286" s="6"/>
      <c r="LLB286" s="6"/>
      <c r="LLC286" s="6"/>
      <c r="LLD286" s="6"/>
      <c r="LLE286" s="6"/>
      <c r="LLF286" s="6"/>
      <c r="LLG286" s="6"/>
      <c r="LLH286" s="6"/>
      <c r="LLI286" s="6"/>
      <c r="LLJ286" s="6"/>
      <c r="LLK286" s="6"/>
      <c r="LLL286" s="6"/>
      <c r="LLM286" s="6"/>
      <c r="LLN286" s="6"/>
      <c r="LLO286" s="6"/>
      <c r="LLP286" s="6"/>
      <c r="LLQ286" s="6"/>
      <c r="LLR286" s="6"/>
      <c r="LLS286" s="6"/>
      <c r="LLT286" s="6"/>
      <c r="LLU286" s="6"/>
      <c r="LLV286" s="6"/>
      <c r="LLW286" s="6"/>
      <c r="LLX286" s="6"/>
      <c r="LLY286" s="6"/>
      <c r="LLZ286" s="6"/>
      <c r="LMA286" s="6"/>
      <c r="LMB286" s="6"/>
      <c r="LMC286" s="6"/>
      <c r="LMD286" s="6"/>
      <c r="LME286" s="6"/>
      <c r="LMF286" s="6"/>
      <c r="LMG286" s="6"/>
      <c r="LMH286" s="6"/>
      <c r="LMI286" s="6"/>
      <c r="LMJ286" s="6"/>
      <c r="LMK286" s="6"/>
      <c r="LML286" s="6"/>
      <c r="LMM286" s="6"/>
      <c r="LMN286" s="6"/>
      <c r="LMO286" s="6"/>
      <c r="LMP286" s="6"/>
      <c r="LMQ286" s="6"/>
      <c r="LMR286" s="6"/>
      <c r="LMS286" s="6"/>
      <c r="LMT286" s="6"/>
      <c r="LMU286" s="6"/>
      <c r="LMV286" s="6"/>
      <c r="LMW286" s="6"/>
      <c r="LMX286" s="6"/>
      <c r="LMY286" s="6"/>
      <c r="LMZ286" s="6"/>
      <c r="LNA286" s="6"/>
      <c r="LNB286" s="6"/>
      <c r="LNC286" s="6"/>
      <c r="LND286" s="6"/>
      <c r="LNE286" s="6"/>
      <c r="LNF286" s="6"/>
      <c r="LNG286" s="6"/>
      <c r="LNH286" s="6"/>
      <c r="LNI286" s="6"/>
      <c r="LNJ286" s="6"/>
      <c r="LNK286" s="6"/>
      <c r="LNL286" s="6"/>
      <c r="LNM286" s="6"/>
      <c r="LNN286" s="6"/>
      <c r="LNO286" s="6"/>
      <c r="LNP286" s="6"/>
      <c r="LNQ286" s="6"/>
      <c r="LNR286" s="6"/>
      <c r="LNS286" s="6"/>
      <c r="LNT286" s="6"/>
      <c r="LNU286" s="6"/>
      <c r="LNV286" s="6"/>
      <c r="LNW286" s="6"/>
      <c r="LNX286" s="6"/>
      <c r="LNY286" s="6"/>
      <c r="LNZ286" s="6"/>
      <c r="LOA286" s="6"/>
      <c r="LOB286" s="6"/>
      <c r="LOC286" s="6"/>
      <c r="LOD286" s="6"/>
      <c r="LOE286" s="6"/>
      <c r="LOF286" s="6"/>
      <c r="LOG286" s="6"/>
      <c r="LOH286" s="6"/>
      <c r="LOI286" s="6"/>
      <c r="LOJ286" s="6"/>
      <c r="LOK286" s="6"/>
      <c r="LOL286" s="6"/>
      <c r="LOM286" s="6"/>
      <c r="LON286" s="6"/>
      <c r="LOO286" s="6"/>
      <c r="LOP286" s="6"/>
      <c r="LOQ286" s="6"/>
      <c r="LOR286" s="6"/>
      <c r="LOS286" s="6"/>
      <c r="LOT286" s="6"/>
      <c r="LOU286" s="6"/>
      <c r="LOV286" s="6"/>
      <c r="LOW286" s="6"/>
      <c r="LOX286" s="6"/>
      <c r="LOY286" s="6"/>
      <c r="LOZ286" s="6"/>
      <c r="LPA286" s="6"/>
      <c r="LPB286" s="6"/>
      <c r="LPC286" s="6"/>
      <c r="LPD286" s="6"/>
      <c r="LPE286" s="6"/>
      <c r="LPF286" s="6"/>
      <c r="LPG286" s="6"/>
      <c r="LPH286" s="6"/>
      <c r="LPI286" s="6"/>
      <c r="LPJ286" s="6"/>
      <c r="LPK286" s="6"/>
      <c r="LPL286" s="6"/>
      <c r="LPM286" s="6"/>
      <c r="LPN286" s="6"/>
      <c r="LPO286" s="6"/>
      <c r="LPP286" s="6"/>
      <c r="LPQ286" s="6"/>
      <c r="LPR286" s="6"/>
      <c r="LPS286" s="6"/>
      <c r="LPT286" s="6"/>
      <c r="LPU286" s="6"/>
      <c r="LPV286" s="6"/>
      <c r="LPW286" s="6"/>
      <c r="LPX286" s="6"/>
      <c r="LPY286" s="6"/>
      <c r="LPZ286" s="6"/>
      <c r="LQA286" s="6"/>
      <c r="LQB286" s="6"/>
      <c r="LQC286" s="6"/>
      <c r="LQD286" s="6"/>
      <c r="LQE286" s="6"/>
      <c r="LQF286" s="6"/>
      <c r="LQG286" s="6"/>
      <c r="LQH286" s="6"/>
      <c r="LQI286" s="6"/>
      <c r="LQJ286" s="6"/>
      <c r="LQK286" s="6"/>
      <c r="LQL286" s="6"/>
      <c r="LQM286" s="6"/>
      <c r="LQN286" s="6"/>
      <c r="LQO286" s="6"/>
      <c r="LQP286" s="6"/>
      <c r="LQQ286" s="6"/>
      <c r="LQR286" s="6"/>
      <c r="LQS286" s="6"/>
      <c r="LQT286" s="6"/>
      <c r="LQU286" s="6"/>
      <c r="LQV286" s="6"/>
      <c r="LQW286" s="6"/>
      <c r="LQX286" s="6"/>
      <c r="LQY286" s="6"/>
      <c r="LQZ286" s="6"/>
      <c r="LRA286" s="6"/>
      <c r="LRB286" s="6"/>
      <c r="LRC286" s="6"/>
      <c r="LRD286" s="6"/>
      <c r="LRE286" s="6"/>
      <c r="LRF286" s="6"/>
      <c r="LRG286" s="6"/>
      <c r="LRH286" s="6"/>
      <c r="LRI286" s="6"/>
      <c r="LRJ286" s="6"/>
      <c r="LRK286" s="6"/>
      <c r="LRL286" s="6"/>
      <c r="LRM286" s="6"/>
      <c r="LRN286" s="6"/>
      <c r="LRO286" s="6"/>
      <c r="LRP286" s="6"/>
      <c r="LRQ286" s="6"/>
      <c r="LRR286" s="6"/>
      <c r="LRS286" s="6"/>
      <c r="LRT286" s="6"/>
      <c r="LRU286" s="6"/>
      <c r="LRV286" s="6"/>
      <c r="LRW286" s="6"/>
      <c r="LRX286" s="6"/>
      <c r="LRY286" s="6"/>
      <c r="LRZ286" s="6"/>
      <c r="LSA286" s="6"/>
      <c r="LSB286" s="6"/>
      <c r="LSC286" s="6"/>
      <c r="LSD286" s="6"/>
      <c r="LSE286" s="6"/>
      <c r="LSF286" s="6"/>
      <c r="LSG286" s="6"/>
      <c r="LSH286" s="6"/>
      <c r="LSI286" s="6"/>
      <c r="LSJ286" s="6"/>
      <c r="LSK286" s="6"/>
      <c r="LSL286" s="6"/>
      <c r="LSM286" s="6"/>
      <c r="LSN286" s="6"/>
      <c r="LSO286" s="6"/>
      <c r="LSP286" s="6"/>
      <c r="LSQ286" s="6"/>
      <c r="LSR286" s="6"/>
      <c r="LSS286" s="6"/>
      <c r="LST286" s="6"/>
      <c r="LSU286" s="6"/>
      <c r="LSV286" s="6"/>
      <c r="LSW286" s="6"/>
      <c r="LSX286" s="6"/>
      <c r="LSY286" s="6"/>
      <c r="LSZ286" s="6"/>
      <c r="LTA286" s="6"/>
      <c r="LTB286" s="6"/>
      <c r="LTC286" s="6"/>
      <c r="LTD286" s="6"/>
      <c r="LTE286" s="6"/>
      <c r="LTF286" s="6"/>
      <c r="LTG286" s="6"/>
      <c r="LTH286" s="6"/>
      <c r="LTI286" s="6"/>
      <c r="LTJ286" s="6"/>
      <c r="LTK286" s="6"/>
      <c r="LTL286" s="6"/>
      <c r="LTM286" s="6"/>
      <c r="LTN286" s="6"/>
      <c r="LTO286" s="6"/>
      <c r="LTP286" s="6"/>
      <c r="LTQ286" s="6"/>
      <c r="LTR286" s="6"/>
      <c r="LTS286" s="6"/>
      <c r="LTT286" s="6"/>
      <c r="LTU286" s="6"/>
      <c r="LTV286" s="6"/>
      <c r="LTW286" s="6"/>
      <c r="LTX286" s="6"/>
      <c r="LTY286" s="6"/>
      <c r="LTZ286" s="6"/>
      <c r="LUA286" s="6"/>
      <c r="LUB286" s="6"/>
      <c r="LUC286" s="6"/>
      <c r="LUD286" s="6"/>
      <c r="LUE286" s="6"/>
      <c r="LUF286" s="6"/>
      <c r="LUG286" s="6"/>
      <c r="LUH286" s="6"/>
      <c r="LUI286" s="6"/>
      <c r="LUJ286" s="6"/>
      <c r="LUK286" s="6"/>
      <c r="LUL286" s="6"/>
      <c r="LUM286" s="6"/>
      <c r="LUN286" s="6"/>
      <c r="LUO286" s="6"/>
      <c r="LUP286" s="6"/>
      <c r="LUQ286" s="6"/>
      <c r="LUR286" s="6"/>
      <c r="LUS286" s="6"/>
      <c r="LUT286" s="6"/>
      <c r="LUU286" s="6"/>
      <c r="LUV286" s="6"/>
      <c r="LUW286" s="6"/>
      <c r="LUX286" s="6"/>
      <c r="LUY286" s="6"/>
      <c r="LUZ286" s="6"/>
      <c r="LVA286" s="6"/>
      <c r="LVB286" s="6"/>
      <c r="LVC286" s="6"/>
      <c r="LVD286" s="6"/>
      <c r="LVE286" s="6"/>
      <c r="LVF286" s="6"/>
      <c r="LVG286" s="6"/>
      <c r="LVH286" s="6"/>
      <c r="LVI286" s="6"/>
      <c r="LVJ286" s="6"/>
      <c r="LVK286" s="6"/>
      <c r="LVL286" s="6"/>
      <c r="LVM286" s="6"/>
      <c r="LVN286" s="6"/>
      <c r="LVO286" s="6"/>
      <c r="LVP286" s="6"/>
      <c r="LVQ286" s="6"/>
      <c r="LVR286" s="6"/>
      <c r="LVS286" s="6"/>
      <c r="LVT286" s="6"/>
      <c r="LVU286" s="6"/>
      <c r="LVV286" s="6"/>
      <c r="LVW286" s="6"/>
      <c r="LVX286" s="6"/>
      <c r="LVY286" s="6"/>
      <c r="LVZ286" s="6"/>
      <c r="LWA286" s="6"/>
      <c r="LWB286" s="6"/>
      <c r="LWC286" s="6"/>
      <c r="LWD286" s="6"/>
      <c r="LWE286" s="6"/>
      <c r="LWF286" s="6"/>
      <c r="LWG286" s="6"/>
      <c r="LWH286" s="6"/>
      <c r="LWI286" s="6"/>
      <c r="LWJ286" s="6"/>
      <c r="LWK286" s="6"/>
      <c r="LWL286" s="6"/>
      <c r="LWM286" s="6"/>
      <c r="LWN286" s="6"/>
      <c r="LWO286" s="6"/>
      <c r="LWP286" s="6"/>
      <c r="LWQ286" s="6"/>
      <c r="LWR286" s="6"/>
      <c r="LWS286" s="6"/>
      <c r="LWT286" s="6"/>
      <c r="LWU286" s="6"/>
      <c r="LWV286" s="6"/>
      <c r="LWW286" s="6"/>
      <c r="LWX286" s="6"/>
      <c r="LWY286" s="6"/>
      <c r="LWZ286" s="6"/>
      <c r="LXA286" s="6"/>
      <c r="LXB286" s="6"/>
      <c r="LXC286" s="6"/>
      <c r="LXD286" s="6"/>
      <c r="LXE286" s="6"/>
      <c r="LXF286" s="6"/>
      <c r="LXG286" s="6"/>
      <c r="LXH286" s="6"/>
      <c r="LXI286" s="6"/>
      <c r="LXJ286" s="6"/>
      <c r="LXK286" s="6"/>
      <c r="LXL286" s="6"/>
      <c r="LXM286" s="6"/>
      <c r="LXN286" s="6"/>
      <c r="LXO286" s="6"/>
      <c r="LXP286" s="6"/>
      <c r="LXQ286" s="6"/>
      <c r="LXR286" s="6"/>
      <c r="LXS286" s="6"/>
      <c r="LXT286" s="6"/>
      <c r="LXU286" s="6"/>
      <c r="LXV286" s="6"/>
      <c r="LXW286" s="6"/>
      <c r="LXX286" s="6"/>
      <c r="LXY286" s="6"/>
      <c r="LXZ286" s="6"/>
      <c r="LYA286" s="6"/>
      <c r="LYB286" s="6"/>
      <c r="LYC286" s="6"/>
      <c r="LYD286" s="6"/>
      <c r="LYE286" s="6"/>
      <c r="LYF286" s="6"/>
      <c r="LYG286" s="6"/>
      <c r="LYH286" s="6"/>
      <c r="LYI286" s="6"/>
      <c r="LYJ286" s="6"/>
      <c r="LYK286" s="6"/>
      <c r="LYL286" s="6"/>
      <c r="LYM286" s="6"/>
      <c r="LYN286" s="6"/>
      <c r="LYO286" s="6"/>
      <c r="LYP286" s="6"/>
      <c r="LYQ286" s="6"/>
      <c r="LYR286" s="6"/>
      <c r="LYS286" s="6"/>
      <c r="LYT286" s="6"/>
      <c r="LYU286" s="6"/>
      <c r="LYV286" s="6"/>
      <c r="LYW286" s="6"/>
      <c r="LYX286" s="6"/>
      <c r="LYY286" s="6"/>
      <c r="LYZ286" s="6"/>
      <c r="LZA286" s="6"/>
      <c r="LZB286" s="6"/>
      <c r="LZC286" s="6"/>
      <c r="LZD286" s="6"/>
      <c r="LZE286" s="6"/>
      <c r="LZF286" s="6"/>
      <c r="LZG286" s="6"/>
      <c r="LZH286" s="6"/>
      <c r="LZI286" s="6"/>
      <c r="LZJ286" s="6"/>
      <c r="LZK286" s="6"/>
      <c r="LZL286" s="6"/>
      <c r="LZM286" s="6"/>
      <c r="LZN286" s="6"/>
      <c r="LZO286" s="6"/>
      <c r="LZP286" s="6"/>
      <c r="LZQ286" s="6"/>
      <c r="LZR286" s="6"/>
      <c r="LZS286" s="6"/>
      <c r="LZT286" s="6"/>
      <c r="LZU286" s="6"/>
      <c r="LZV286" s="6"/>
      <c r="LZW286" s="6"/>
      <c r="LZX286" s="6"/>
      <c r="LZY286" s="6"/>
      <c r="LZZ286" s="6"/>
      <c r="MAA286" s="6"/>
      <c r="MAB286" s="6"/>
      <c r="MAC286" s="6"/>
      <c r="MAD286" s="6"/>
      <c r="MAE286" s="6"/>
      <c r="MAF286" s="6"/>
      <c r="MAG286" s="6"/>
      <c r="MAH286" s="6"/>
      <c r="MAI286" s="6"/>
      <c r="MAJ286" s="6"/>
      <c r="MAK286" s="6"/>
      <c r="MAL286" s="6"/>
      <c r="MAM286" s="6"/>
      <c r="MAN286" s="6"/>
      <c r="MAO286" s="6"/>
      <c r="MAP286" s="6"/>
      <c r="MAQ286" s="6"/>
      <c r="MAR286" s="6"/>
      <c r="MAS286" s="6"/>
      <c r="MAT286" s="6"/>
      <c r="MAU286" s="6"/>
      <c r="MAV286" s="6"/>
      <c r="MAW286" s="6"/>
      <c r="MAX286" s="6"/>
      <c r="MAY286" s="6"/>
      <c r="MAZ286" s="6"/>
      <c r="MBA286" s="6"/>
      <c r="MBB286" s="6"/>
      <c r="MBC286" s="6"/>
      <c r="MBD286" s="6"/>
      <c r="MBE286" s="6"/>
      <c r="MBF286" s="6"/>
      <c r="MBG286" s="6"/>
      <c r="MBH286" s="6"/>
      <c r="MBI286" s="6"/>
      <c r="MBJ286" s="6"/>
      <c r="MBK286" s="6"/>
      <c r="MBL286" s="6"/>
      <c r="MBM286" s="6"/>
      <c r="MBN286" s="6"/>
      <c r="MBO286" s="6"/>
      <c r="MBP286" s="6"/>
      <c r="MBQ286" s="6"/>
      <c r="MBR286" s="6"/>
      <c r="MBS286" s="6"/>
      <c r="MBT286" s="6"/>
      <c r="MBU286" s="6"/>
      <c r="MBV286" s="6"/>
      <c r="MBW286" s="6"/>
      <c r="MBX286" s="6"/>
      <c r="MBY286" s="6"/>
      <c r="MBZ286" s="6"/>
      <c r="MCA286" s="6"/>
      <c r="MCB286" s="6"/>
      <c r="MCC286" s="6"/>
      <c r="MCD286" s="6"/>
      <c r="MCE286" s="6"/>
      <c r="MCF286" s="6"/>
      <c r="MCG286" s="6"/>
      <c r="MCH286" s="6"/>
      <c r="MCI286" s="6"/>
      <c r="MCJ286" s="6"/>
      <c r="MCK286" s="6"/>
      <c r="MCL286" s="6"/>
      <c r="MCM286" s="6"/>
      <c r="MCN286" s="6"/>
      <c r="MCO286" s="6"/>
      <c r="MCP286" s="6"/>
      <c r="MCQ286" s="6"/>
      <c r="MCR286" s="6"/>
      <c r="MCS286" s="6"/>
      <c r="MCT286" s="6"/>
      <c r="MCU286" s="6"/>
      <c r="MCV286" s="6"/>
      <c r="MCW286" s="6"/>
      <c r="MCX286" s="6"/>
      <c r="MCY286" s="6"/>
      <c r="MCZ286" s="6"/>
      <c r="MDA286" s="6"/>
      <c r="MDB286" s="6"/>
      <c r="MDC286" s="6"/>
      <c r="MDD286" s="6"/>
      <c r="MDE286" s="6"/>
      <c r="MDF286" s="6"/>
      <c r="MDG286" s="6"/>
      <c r="MDH286" s="6"/>
      <c r="MDI286" s="6"/>
      <c r="MDJ286" s="6"/>
      <c r="MDK286" s="6"/>
      <c r="MDL286" s="6"/>
      <c r="MDM286" s="6"/>
      <c r="MDN286" s="6"/>
      <c r="MDO286" s="6"/>
      <c r="MDP286" s="6"/>
      <c r="MDQ286" s="6"/>
      <c r="MDR286" s="6"/>
      <c r="MDS286" s="6"/>
      <c r="MDT286" s="6"/>
      <c r="MDU286" s="6"/>
      <c r="MDV286" s="6"/>
      <c r="MDW286" s="6"/>
      <c r="MDX286" s="6"/>
      <c r="MDY286" s="6"/>
      <c r="MDZ286" s="6"/>
      <c r="MEA286" s="6"/>
      <c r="MEB286" s="6"/>
      <c r="MEC286" s="6"/>
      <c r="MED286" s="6"/>
      <c r="MEE286" s="6"/>
      <c r="MEF286" s="6"/>
      <c r="MEG286" s="6"/>
      <c r="MEH286" s="6"/>
      <c r="MEI286" s="6"/>
      <c r="MEJ286" s="6"/>
      <c r="MEK286" s="6"/>
      <c r="MEL286" s="6"/>
      <c r="MEM286" s="6"/>
      <c r="MEN286" s="6"/>
      <c r="MEO286" s="6"/>
      <c r="MEP286" s="6"/>
      <c r="MEQ286" s="6"/>
      <c r="MER286" s="6"/>
      <c r="MES286" s="6"/>
      <c r="MET286" s="6"/>
      <c r="MEU286" s="6"/>
      <c r="MEV286" s="6"/>
      <c r="MEW286" s="6"/>
      <c r="MEX286" s="6"/>
      <c r="MEY286" s="6"/>
      <c r="MEZ286" s="6"/>
      <c r="MFA286" s="6"/>
      <c r="MFB286" s="6"/>
      <c r="MFC286" s="6"/>
      <c r="MFD286" s="6"/>
      <c r="MFE286" s="6"/>
      <c r="MFF286" s="6"/>
      <c r="MFG286" s="6"/>
      <c r="MFH286" s="6"/>
      <c r="MFI286" s="6"/>
      <c r="MFJ286" s="6"/>
      <c r="MFK286" s="6"/>
      <c r="MFL286" s="6"/>
      <c r="MFM286" s="6"/>
      <c r="MFN286" s="6"/>
      <c r="MFO286" s="6"/>
      <c r="MFP286" s="6"/>
      <c r="MFQ286" s="6"/>
      <c r="MFR286" s="6"/>
      <c r="MFS286" s="6"/>
      <c r="MFT286" s="6"/>
      <c r="MFU286" s="6"/>
      <c r="MFV286" s="6"/>
      <c r="MFW286" s="6"/>
      <c r="MFX286" s="6"/>
      <c r="MFY286" s="6"/>
      <c r="MFZ286" s="6"/>
      <c r="MGA286" s="6"/>
      <c r="MGB286" s="6"/>
      <c r="MGC286" s="6"/>
      <c r="MGD286" s="6"/>
      <c r="MGE286" s="6"/>
      <c r="MGF286" s="6"/>
      <c r="MGG286" s="6"/>
      <c r="MGH286" s="6"/>
      <c r="MGI286" s="6"/>
      <c r="MGJ286" s="6"/>
      <c r="MGK286" s="6"/>
      <c r="MGL286" s="6"/>
      <c r="MGM286" s="6"/>
      <c r="MGN286" s="6"/>
      <c r="MGO286" s="6"/>
      <c r="MGP286" s="6"/>
      <c r="MGQ286" s="6"/>
      <c r="MGR286" s="6"/>
      <c r="MGS286" s="6"/>
      <c r="MGT286" s="6"/>
      <c r="MGU286" s="6"/>
      <c r="MGV286" s="6"/>
      <c r="MGW286" s="6"/>
      <c r="MGX286" s="6"/>
      <c r="MGY286" s="6"/>
      <c r="MGZ286" s="6"/>
      <c r="MHA286" s="6"/>
      <c r="MHB286" s="6"/>
      <c r="MHC286" s="6"/>
      <c r="MHD286" s="6"/>
      <c r="MHE286" s="6"/>
      <c r="MHF286" s="6"/>
      <c r="MHG286" s="6"/>
      <c r="MHH286" s="6"/>
      <c r="MHI286" s="6"/>
      <c r="MHJ286" s="6"/>
      <c r="MHK286" s="6"/>
      <c r="MHL286" s="6"/>
      <c r="MHM286" s="6"/>
      <c r="MHN286" s="6"/>
      <c r="MHO286" s="6"/>
      <c r="MHP286" s="6"/>
      <c r="MHQ286" s="6"/>
      <c r="MHR286" s="6"/>
      <c r="MHS286" s="6"/>
      <c r="MHT286" s="6"/>
      <c r="MHU286" s="6"/>
      <c r="MHV286" s="6"/>
      <c r="MHW286" s="6"/>
      <c r="MHX286" s="6"/>
      <c r="MHY286" s="6"/>
      <c r="MHZ286" s="6"/>
      <c r="MIA286" s="6"/>
      <c r="MIB286" s="6"/>
      <c r="MIC286" s="6"/>
      <c r="MID286" s="6"/>
      <c r="MIE286" s="6"/>
      <c r="MIF286" s="6"/>
      <c r="MIG286" s="6"/>
      <c r="MIH286" s="6"/>
      <c r="MII286" s="6"/>
      <c r="MIJ286" s="6"/>
      <c r="MIK286" s="6"/>
      <c r="MIL286" s="6"/>
      <c r="MIM286" s="6"/>
      <c r="MIN286" s="6"/>
      <c r="MIO286" s="6"/>
      <c r="MIP286" s="6"/>
      <c r="MIQ286" s="6"/>
      <c r="MIR286" s="6"/>
      <c r="MIS286" s="6"/>
      <c r="MIT286" s="6"/>
      <c r="MIU286" s="6"/>
      <c r="MIV286" s="6"/>
      <c r="MIW286" s="6"/>
      <c r="MIX286" s="6"/>
      <c r="MIY286" s="6"/>
      <c r="MIZ286" s="6"/>
      <c r="MJA286" s="6"/>
      <c r="MJB286" s="6"/>
      <c r="MJC286" s="6"/>
      <c r="MJD286" s="6"/>
      <c r="MJE286" s="6"/>
      <c r="MJF286" s="6"/>
      <c r="MJG286" s="6"/>
      <c r="MJH286" s="6"/>
      <c r="MJI286" s="6"/>
      <c r="MJJ286" s="6"/>
      <c r="MJK286" s="6"/>
      <c r="MJL286" s="6"/>
      <c r="MJM286" s="6"/>
      <c r="MJN286" s="6"/>
      <c r="MJO286" s="6"/>
      <c r="MJP286" s="6"/>
      <c r="MJQ286" s="6"/>
      <c r="MJR286" s="6"/>
      <c r="MJS286" s="6"/>
      <c r="MJT286" s="6"/>
      <c r="MJU286" s="6"/>
      <c r="MJV286" s="6"/>
      <c r="MJW286" s="6"/>
      <c r="MJX286" s="6"/>
      <c r="MJY286" s="6"/>
      <c r="MJZ286" s="6"/>
      <c r="MKA286" s="6"/>
      <c r="MKB286" s="6"/>
      <c r="MKC286" s="6"/>
      <c r="MKD286" s="6"/>
      <c r="MKE286" s="6"/>
      <c r="MKF286" s="6"/>
      <c r="MKG286" s="6"/>
      <c r="MKH286" s="6"/>
      <c r="MKI286" s="6"/>
      <c r="MKJ286" s="6"/>
      <c r="MKK286" s="6"/>
      <c r="MKL286" s="6"/>
      <c r="MKM286" s="6"/>
      <c r="MKN286" s="6"/>
      <c r="MKO286" s="6"/>
      <c r="MKP286" s="6"/>
      <c r="MKQ286" s="6"/>
      <c r="MKR286" s="6"/>
      <c r="MKS286" s="6"/>
      <c r="MKT286" s="6"/>
      <c r="MKU286" s="6"/>
      <c r="MKV286" s="6"/>
      <c r="MKW286" s="6"/>
      <c r="MKX286" s="6"/>
      <c r="MKY286" s="6"/>
      <c r="MKZ286" s="6"/>
      <c r="MLA286" s="6"/>
      <c r="MLB286" s="6"/>
      <c r="MLC286" s="6"/>
      <c r="MLD286" s="6"/>
      <c r="MLE286" s="6"/>
      <c r="MLF286" s="6"/>
      <c r="MLG286" s="6"/>
      <c r="MLH286" s="6"/>
      <c r="MLI286" s="6"/>
      <c r="MLJ286" s="6"/>
      <c r="MLK286" s="6"/>
      <c r="MLL286" s="6"/>
      <c r="MLM286" s="6"/>
      <c r="MLN286" s="6"/>
      <c r="MLO286" s="6"/>
      <c r="MLP286" s="6"/>
      <c r="MLQ286" s="6"/>
      <c r="MLR286" s="6"/>
      <c r="MLS286" s="6"/>
      <c r="MLT286" s="6"/>
      <c r="MLU286" s="6"/>
      <c r="MLV286" s="6"/>
      <c r="MLW286" s="6"/>
      <c r="MLX286" s="6"/>
      <c r="MLY286" s="6"/>
      <c r="MLZ286" s="6"/>
      <c r="MMA286" s="6"/>
      <c r="MMB286" s="6"/>
      <c r="MMC286" s="6"/>
      <c r="MMD286" s="6"/>
      <c r="MME286" s="6"/>
      <c r="MMF286" s="6"/>
      <c r="MMG286" s="6"/>
      <c r="MMH286" s="6"/>
      <c r="MMI286" s="6"/>
      <c r="MMJ286" s="6"/>
      <c r="MMK286" s="6"/>
      <c r="MML286" s="6"/>
      <c r="MMM286" s="6"/>
      <c r="MMN286" s="6"/>
      <c r="MMO286" s="6"/>
      <c r="MMP286" s="6"/>
      <c r="MMQ286" s="6"/>
      <c r="MMR286" s="6"/>
      <c r="MMS286" s="6"/>
      <c r="MMT286" s="6"/>
      <c r="MMU286" s="6"/>
      <c r="MMV286" s="6"/>
      <c r="MMW286" s="6"/>
      <c r="MMX286" s="6"/>
      <c r="MMY286" s="6"/>
      <c r="MMZ286" s="6"/>
      <c r="MNA286" s="6"/>
      <c r="MNB286" s="6"/>
      <c r="MNC286" s="6"/>
      <c r="MND286" s="6"/>
      <c r="MNE286" s="6"/>
      <c r="MNF286" s="6"/>
      <c r="MNG286" s="6"/>
      <c r="MNH286" s="6"/>
      <c r="MNI286" s="6"/>
      <c r="MNJ286" s="6"/>
      <c r="MNK286" s="6"/>
      <c r="MNL286" s="6"/>
      <c r="MNM286" s="6"/>
      <c r="MNN286" s="6"/>
      <c r="MNO286" s="6"/>
      <c r="MNP286" s="6"/>
      <c r="MNQ286" s="6"/>
      <c r="MNR286" s="6"/>
      <c r="MNS286" s="6"/>
      <c r="MNT286" s="6"/>
      <c r="MNU286" s="6"/>
      <c r="MNV286" s="6"/>
      <c r="MNW286" s="6"/>
      <c r="MNX286" s="6"/>
      <c r="MNY286" s="6"/>
      <c r="MNZ286" s="6"/>
      <c r="MOA286" s="6"/>
      <c r="MOB286" s="6"/>
      <c r="MOC286" s="6"/>
      <c r="MOD286" s="6"/>
      <c r="MOE286" s="6"/>
      <c r="MOF286" s="6"/>
      <c r="MOG286" s="6"/>
      <c r="MOH286" s="6"/>
      <c r="MOI286" s="6"/>
      <c r="MOJ286" s="6"/>
      <c r="MOK286" s="6"/>
      <c r="MOL286" s="6"/>
      <c r="MOM286" s="6"/>
      <c r="MON286" s="6"/>
      <c r="MOO286" s="6"/>
      <c r="MOP286" s="6"/>
      <c r="MOQ286" s="6"/>
      <c r="MOR286" s="6"/>
      <c r="MOS286" s="6"/>
      <c r="MOT286" s="6"/>
      <c r="MOU286" s="6"/>
      <c r="MOV286" s="6"/>
      <c r="MOW286" s="6"/>
      <c r="MOX286" s="6"/>
      <c r="MOY286" s="6"/>
      <c r="MOZ286" s="6"/>
      <c r="MPA286" s="6"/>
      <c r="MPB286" s="6"/>
      <c r="MPC286" s="6"/>
      <c r="MPD286" s="6"/>
      <c r="MPE286" s="6"/>
      <c r="MPF286" s="6"/>
      <c r="MPG286" s="6"/>
      <c r="MPH286" s="6"/>
      <c r="MPI286" s="6"/>
      <c r="MPJ286" s="6"/>
      <c r="MPK286" s="6"/>
      <c r="MPL286" s="6"/>
      <c r="MPM286" s="6"/>
      <c r="MPN286" s="6"/>
      <c r="MPO286" s="6"/>
      <c r="MPP286" s="6"/>
      <c r="MPQ286" s="6"/>
      <c r="MPR286" s="6"/>
      <c r="MPS286" s="6"/>
      <c r="MPT286" s="6"/>
      <c r="MPU286" s="6"/>
      <c r="MPV286" s="6"/>
      <c r="MPW286" s="6"/>
      <c r="MPX286" s="6"/>
      <c r="MPY286" s="6"/>
      <c r="MPZ286" s="6"/>
      <c r="MQA286" s="6"/>
      <c r="MQB286" s="6"/>
      <c r="MQC286" s="6"/>
      <c r="MQD286" s="6"/>
      <c r="MQE286" s="6"/>
      <c r="MQF286" s="6"/>
      <c r="MQG286" s="6"/>
      <c r="MQH286" s="6"/>
      <c r="MQI286" s="6"/>
      <c r="MQJ286" s="6"/>
      <c r="MQK286" s="6"/>
      <c r="MQL286" s="6"/>
      <c r="MQM286" s="6"/>
      <c r="MQN286" s="6"/>
      <c r="MQO286" s="6"/>
      <c r="MQP286" s="6"/>
      <c r="MQQ286" s="6"/>
      <c r="MQR286" s="6"/>
      <c r="MQS286" s="6"/>
      <c r="MQT286" s="6"/>
      <c r="MQU286" s="6"/>
      <c r="MQV286" s="6"/>
      <c r="MQW286" s="6"/>
      <c r="MQX286" s="6"/>
      <c r="MQY286" s="6"/>
      <c r="MQZ286" s="6"/>
      <c r="MRA286" s="6"/>
      <c r="MRB286" s="6"/>
      <c r="MRC286" s="6"/>
      <c r="MRD286" s="6"/>
      <c r="MRE286" s="6"/>
      <c r="MRF286" s="6"/>
      <c r="MRG286" s="6"/>
      <c r="MRH286" s="6"/>
      <c r="MRI286" s="6"/>
      <c r="MRJ286" s="6"/>
      <c r="MRK286" s="6"/>
      <c r="MRL286" s="6"/>
      <c r="MRM286" s="6"/>
      <c r="MRN286" s="6"/>
      <c r="MRO286" s="6"/>
      <c r="MRP286" s="6"/>
      <c r="MRQ286" s="6"/>
      <c r="MRR286" s="6"/>
      <c r="MRS286" s="6"/>
      <c r="MRT286" s="6"/>
      <c r="MRU286" s="6"/>
      <c r="MRV286" s="6"/>
      <c r="MRW286" s="6"/>
      <c r="MRX286" s="6"/>
      <c r="MRY286" s="6"/>
      <c r="MRZ286" s="6"/>
      <c r="MSA286" s="6"/>
      <c r="MSB286" s="6"/>
      <c r="MSC286" s="6"/>
      <c r="MSD286" s="6"/>
      <c r="MSE286" s="6"/>
      <c r="MSF286" s="6"/>
      <c r="MSG286" s="6"/>
      <c r="MSH286" s="6"/>
      <c r="MSI286" s="6"/>
      <c r="MSJ286" s="6"/>
      <c r="MSK286" s="6"/>
      <c r="MSL286" s="6"/>
      <c r="MSM286" s="6"/>
      <c r="MSN286" s="6"/>
      <c r="MSO286" s="6"/>
      <c r="MSP286" s="6"/>
      <c r="MSQ286" s="6"/>
      <c r="MSR286" s="6"/>
      <c r="MSS286" s="6"/>
      <c r="MST286" s="6"/>
      <c r="MSU286" s="6"/>
      <c r="MSV286" s="6"/>
      <c r="MSW286" s="6"/>
      <c r="MSX286" s="6"/>
      <c r="MSY286" s="6"/>
      <c r="MSZ286" s="6"/>
      <c r="MTA286" s="6"/>
      <c r="MTB286" s="6"/>
      <c r="MTC286" s="6"/>
      <c r="MTD286" s="6"/>
      <c r="MTE286" s="6"/>
      <c r="MTF286" s="6"/>
      <c r="MTG286" s="6"/>
      <c r="MTH286" s="6"/>
      <c r="MTI286" s="6"/>
      <c r="MTJ286" s="6"/>
      <c r="MTK286" s="6"/>
      <c r="MTL286" s="6"/>
      <c r="MTM286" s="6"/>
      <c r="MTN286" s="6"/>
      <c r="MTO286" s="6"/>
      <c r="MTP286" s="6"/>
      <c r="MTQ286" s="6"/>
      <c r="MTR286" s="6"/>
      <c r="MTS286" s="6"/>
      <c r="MTT286" s="6"/>
      <c r="MTU286" s="6"/>
      <c r="MTV286" s="6"/>
      <c r="MTW286" s="6"/>
      <c r="MTX286" s="6"/>
      <c r="MTY286" s="6"/>
      <c r="MTZ286" s="6"/>
      <c r="MUA286" s="6"/>
      <c r="MUB286" s="6"/>
      <c r="MUC286" s="6"/>
      <c r="MUD286" s="6"/>
      <c r="MUE286" s="6"/>
      <c r="MUF286" s="6"/>
      <c r="MUG286" s="6"/>
      <c r="MUH286" s="6"/>
      <c r="MUI286" s="6"/>
      <c r="MUJ286" s="6"/>
      <c r="MUK286" s="6"/>
      <c r="MUL286" s="6"/>
      <c r="MUM286" s="6"/>
      <c r="MUN286" s="6"/>
      <c r="MUO286" s="6"/>
      <c r="MUP286" s="6"/>
      <c r="MUQ286" s="6"/>
      <c r="MUR286" s="6"/>
      <c r="MUS286" s="6"/>
      <c r="MUT286" s="6"/>
      <c r="MUU286" s="6"/>
      <c r="MUV286" s="6"/>
      <c r="MUW286" s="6"/>
      <c r="MUX286" s="6"/>
      <c r="MUY286" s="6"/>
      <c r="MUZ286" s="6"/>
      <c r="MVA286" s="6"/>
      <c r="MVB286" s="6"/>
      <c r="MVC286" s="6"/>
      <c r="MVD286" s="6"/>
      <c r="MVE286" s="6"/>
      <c r="MVF286" s="6"/>
      <c r="MVG286" s="6"/>
      <c r="MVH286" s="6"/>
      <c r="MVI286" s="6"/>
      <c r="MVJ286" s="6"/>
      <c r="MVK286" s="6"/>
      <c r="MVL286" s="6"/>
      <c r="MVM286" s="6"/>
      <c r="MVN286" s="6"/>
      <c r="MVO286" s="6"/>
      <c r="MVP286" s="6"/>
      <c r="MVQ286" s="6"/>
      <c r="MVR286" s="6"/>
      <c r="MVS286" s="6"/>
      <c r="MVT286" s="6"/>
      <c r="MVU286" s="6"/>
      <c r="MVV286" s="6"/>
      <c r="MVW286" s="6"/>
      <c r="MVX286" s="6"/>
      <c r="MVY286" s="6"/>
      <c r="MVZ286" s="6"/>
      <c r="MWA286" s="6"/>
      <c r="MWB286" s="6"/>
      <c r="MWC286" s="6"/>
      <c r="MWD286" s="6"/>
      <c r="MWE286" s="6"/>
      <c r="MWF286" s="6"/>
      <c r="MWG286" s="6"/>
      <c r="MWH286" s="6"/>
      <c r="MWI286" s="6"/>
      <c r="MWJ286" s="6"/>
      <c r="MWK286" s="6"/>
      <c r="MWL286" s="6"/>
      <c r="MWM286" s="6"/>
      <c r="MWN286" s="6"/>
      <c r="MWO286" s="6"/>
      <c r="MWP286" s="6"/>
      <c r="MWQ286" s="6"/>
      <c r="MWR286" s="6"/>
      <c r="MWS286" s="6"/>
      <c r="MWT286" s="6"/>
      <c r="MWU286" s="6"/>
      <c r="MWV286" s="6"/>
      <c r="MWW286" s="6"/>
      <c r="MWX286" s="6"/>
      <c r="MWY286" s="6"/>
      <c r="MWZ286" s="6"/>
      <c r="MXA286" s="6"/>
      <c r="MXB286" s="6"/>
      <c r="MXC286" s="6"/>
      <c r="MXD286" s="6"/>
      <c r="MXE286" s="6"/>
      <c r="MXF286" s="6"/>
      <c r="MXG286" s="6"/>
      <c r="MXH286" s="6"/>
      <c r="MXI286" s="6"/>
      <c r="MXJ286" s="6"/>
      <c r="MXK286" s="6"/>
      <c r="MXL286" s="6"/>
      <c r="MXM286" s="6"/>
      <c r="MXN286" s="6"/>
      <c r="MXO286" s="6"/>
      <c r="MXP286" s="6"/>
      <c r="MXQ286" s="6"/>
      <c r="MXR286" s="6"/>
      <c r="MXS286" s="6"/>
      <c r="MXT286" s="6"/>
      <c r="MXU286" s="6"/>
      <c r="MXV286" s="6"/>
      <c r="MXW286" s="6"/>
      <c r="MXX286" s="6"/>
      <c r="MXY286" s="6"/>
      <c r="MXZ286" s="6"/>
      <c r="MYA286" s="6"/>
      <c r="MYB286" s="6"/>
      <c r="MYC286" s="6"/>
      <c r="MYD286" s="6"/>
      <c r="MYE286" s="6"/>
      <c r="MYF286" s="6"/>
      <c r="MYG286" s="6"/>
      <c r="MYH286" s="6"/>
      <c r="MYI286" s="6"/>
      <c r="MYJ286" s="6"/>
      <c r="MYK286" s="6"/>
      <c r="MYL286" s="6"/>
      <c r="MYM286" s="6"/>
      <c r="MYN286" s="6"/>
      <c r="MYO286" s="6"/>
      <c r="MYP286" s="6"/>
      <c r="MYQ286" s="6"/>
      <c r="MYR286" s="6"/>
      <c r="MYS286" s="6"/>
      <c r="MYT286" s="6"/>
      <c r="MYU286" s="6"/>
      <c r="MYV286" s="6"/>
      <c r="MYW286" s="6"/>
      <c r="MYX286" s="6"/>
      <c r="MYY286" s="6"/>
      <c r="MYZ286" s="6"/>
      <c r="MZA286" s="6"/>
      <c r="MZB286" s="6"/>
      <c r="MZC286" s="6"/>
      <c r="MZD286" s="6"/>
      <c r="MZE286" s="6"/>
      <c r="MZF286" s="6"/>
      <c r="MZG286" s="6"/>
      <c r="MZH286" s="6"/>
      <c r="MZI286" s="6"/>
      <c r="MZJ286" s="6"/>
      <c r="MZK286" s="6"/>
      <c r="MZL286" s="6"/>
      <c r="MZM286" s="6"/>
      <c r="MZN286" s="6"/>
      <c r="MZO286" s="6"/>
      <c r="MZP286" s="6"/>
      <c r="MZQ286" s="6"/>
      <c r="MZR286" s="6"/>
      <c r="MZS286" s="6"/>
      <c r="MZT286" s="6"/>
      <c r="MZU286" s="6"/>
      <c r="MZV286" s="6"/>
      <c r="MZW286" s="6"/>
      <c r="MZX286" s="6"/>
      <c r="MZY286" s="6"/>
      <c r="MZZ286" s="6"/>
      <c r="NAA286" s="6"/>
      <c r="NAB286" s="6"/>
      <c r="NAC286" s="6"/>
      <c r="NAD286" s="6"/>
      <c r="NAE286" s="6"/>
      <c r="NAF286" s="6"/>
      <c r="NAG286" s="6"/>
      <c r="NAH286" s="6"/>
      <c r="NAI286" s="6"/>
      <c r="NAJ286" s="6"/>
      <c r="NAK286" s="6"/>
      <c r="NAL286" s="6"/>
      <c r="NAM286" s="6"/>
      <c r="NAN286" s="6"/>
      <c r="NAO286" s="6"/>
      <c r="NAP286" s="6"/>
      <c r="NAQ286" s="6"/>
      <c r="NAR286" s="6"/>
      <c r="NAS286" s="6"/>
      <c r="NAT286" s="6"/>
      <c r="NAU286" s="6"/>
      <c r="NAV286" s="6"/>
      <c r="NAW286" s="6"/>
      <c r="NAX286" s="6"/>
      <c r="NAY286" s="6"/>
      <c r="NAZ286" s="6"/>
      <c r="NBA286" s="6"/>
      <c r="NBB286" s="6"/>
      <c r="NBC286" s="6"/>
      <c r="NBD286" s="6"/>
      <c r="NBE286" s="6"/>
      <c r="NBF286" s="6"/>
      <c r="NBG286" s="6"/>
      <c r="NBH286" s="6"/>
      <c r="NBI286" s="6"/>
      <c r="NBJ286" s="6"/>
      <c r="NBK286" s="6"/>
      <c r="NBL286" s="6"/>
      <c r="NBM286" s="6"/>
      <c r="NBN286" s="6"/>
      <c r="NBO286" s="6"/>
      <c r="NBP286" s="6"/>
      <c r="NBQ286" s="6"/>
      <c r="NBR286" s="6"/>
      <c r="NBS286" s="6"/>
      <c r="NBT286" s="6"/>
      <c r="NBU286" s="6"/>
      <c r="NBV286" s="6"/>
      <c r="NBW286" s="6"/>
      <c r="NBX286" s="6"/>
      <c r="NBY286" s="6"/>
      <c r="NBZ286" s="6"/>
      <c r="NCA286" s="6"/>
      <c r="NCB286" s="6"/>
      <c r="NCC286" s="6"/>
      <c r="NCD286" s="6"/>
      <c r="NCE286" s="6"/>
      <c r="NCF286" s="6"/>
      <c r="NCG286" s="6"/>
      <c r="NCH286" s="6"/>
      <c r="NCI286" s="6"/>
      <c r="NCJ286" s="6"/>
      <c r="NCK286" s="6"/>
      <c r="NCL286" s="6"/>
      <c r="NCM286" s="6"/>
      <c r="NCN286" s="6"/>
      <c r="NCO286" s="6"/>
      <c r="NCP286" s="6"/>
      <c r="NCQ286" s="6"/>
      <c r="NCR286" s="6"/>
      <c r="NCS286" s="6"/>
      <c r="NCT286" s="6"/>
      <c r="NCU286" s="6"/>
      <c r="NCV286" s="6"/>
      <c r="NCW286" s="6"/>
      <c r="NCX286" s="6"/>
      <c r="NCY286" s="6"/>
      <c r="NCZ286" s="6"/>
      <c r="NDA286" s="6"/>
      <c r="NDB286" s="6"/>
      <c r="NDC286" s="6"/>
      <c r="NDD286" s="6"/>
      <c r="NDE286" s="6"/>
      <c r="NDF286" s="6"/>
      <c r="NDG286" s="6"/>
      <c r="NDH286" s="6"/>
      <c r="NDI286" s="6"/>
      <c r="NDJ286" s="6"/>
      <c r="NDK286" s="6"/>
      <c r="NDL286" s="6"/>
      <c r="NDM286" s="6"/>
      <c r="NDN286" s="6"/>
      <c r="NDO286" s="6"/>
      <c r="NDP286" s="6"/>
      <c r="NDQ286" s="6"/>
      <c r="NDR286" s="6"/>
      <c r="NDS286" s="6"/>
      <c r="NDT286" s="6"/>
      <c r="NDU286" s="6"/>
      <c r="NDV286" s="6"/>
      <c r="NDW286" s="6"/>
      <c r="NDX286" s="6"/>
      <c r="NDY286" s="6"/>
      <c r="NDZ286" s="6"/>
      <c r="NEA286" s="6"/>
      <c r="NEB286" s="6"/>
      <c r="NEC286" s="6"/>
      <c r="NED286" s="6"/>
      <c r="NEE286" s="6"/>
      <c r="NEF286" s="6"/>
      <c r="NEG286" s="6"/>
      <c r="NEH286" s="6"/>
      <c r="NEI286" s="6"/>
      <c r="NEJ286" s="6"/>
      <c r="NEK286" s="6"/>
      <c r="NEL286" s="6"/>
      <c r="NEM286" s="6"/>
      <c r="NEN286" s="6"/>
      <c r="NEO286" s="6"/>
      <c r="NEP286" s="6"/>
      <c r="NEQ286" s="6"/>
      <c r="NER286" s="6"/>
      <c r="NES286" s="6"/>
      <c r="NET286" s="6"/>
      <c r="NEU286" s="6"/>
      <c r="NEV286" s="6"/>
      <c r="NEW286" s="6"/>
      <c r="NEX286" s="6"/>
      <c r="NEY286" s="6"/>
      <c r="NEZ286" s="6"/>
      <c r="NFA286" s="6"/>
      <c r="NFB286" s="6"/>
      <c r="NFC286" s="6"/>
      <c r="NFD286" s="6"/>
      <c r="NFE286" s="6"/>
      <c r="NFF286" s="6"/>
      <c r="NFG286" s="6"/>
      <c r="NFH286" s="6"/>
      <c r="NFI286" s="6"/>
      <c r="NFJ286" s="6"/>
      <c r="NFK286" s="6"/>
      <c r="NFL286" s="6"/>
      <c r="NFM286" s="6"/>
      <c r="NFN286" s="6"/>
      <c r="NFO286" s="6"/>
      <c r="NFP286" s="6"/>
      <c r="NFQ286" s="6"/>
      <c r="NFR286" s="6"/>
      <c r="NFS286" s="6"/>
      <c r="NFT286" s="6"/>
      <c r="NFU286" s="6"/>
      <c r="NFV286" s="6"/>
      <c r="NFW286" s="6"/>
      <c r="NFX286" s="6"/>
      <c r="NFY286" s="6"/>
      <c r="NFZ286" s="6"/>
      <c r="NGA286" s="6"/>
      <c r="NGB286" s="6"/>
      <c r="NGC286" s="6"/>
      <c r="NGD286" s="6"/>
      <c r="NGE286" s="6"/>
      <c r="NGF286" s="6"/>
      <c r="NGG286" s="6"/>
      <c r="NGH286" s="6"/>
      <c r="NGI286" s="6"/>
      <c r="NGJ286" s="6"/>
      <c r="NGK286" s="6"/>
      <c r="NGL286" s="6"/>
      <c r="NGM286" s="6"/>
      <c r="NGN286" s="6"/>
      <c r="NGO286" s="6"/>
      <c r="NGP286" s="6"/>
      <c r="NGQ286" s="6"/>
      <c r="NGR286" s="6"/>
      <c r="NGS286" s="6"/>
      <c r="NGT286" s="6"/>
      <c r="NGU286" s="6"/>
      <c r="NGV286" s="6"/>
      <c r="NGW286" s="6"/>
      <c r="NGX286" s="6"/>
      <c r="NGY286" s="6"/>
      <c r="NGZ286" s="6"/>
      <c r="NHA286" s="6"/>
      <c r="NHB286" s="6"/>
      <c r="NHC286" s="6"/>
      <c r="NHD286" s="6"/>
      <c r="NHE286" s="6"/>
      <c r="NHF286" s="6"/>
      <c r="NHG286" s="6"/>
      <c r="NHH286" s="6"/>
      <c r="NHI286" s="6"/>
      <c r="NHJ286" s="6"/>
      <c r="NHK286" s="6"/>
      <c r="NHL286" s="6"/>
      <c r="NHM286" s="6"/>
      <c r="NHN286" s="6"/>
      <c r="NHO286" s="6"/>
      <c r="NHP286" s="6"/>
      <c r="NHQ286" s="6"/>
      <c r="NHR286" s="6"/>
      <c r="NHS286" s="6"/>
      <c r="NHT286" s="6"/>
      <c r="NHU286" s="6"/>
      <c r="NHV286" s="6"/>
      <c r="NHW286" s="6"/>
      <c r="NHX286" s="6"/>
      <c r="NHY286" s="6"/>
      <c r="NHZ286" s="6"/>
      <c r="NIA286" s="6"/>
      <c r="NIB286" s="6"/>
      <c r="NIC286" s="6"/>
      <c r="NID286" s="6"/>
      <c r="NIE286" s="6"/>
      <c r="NIF286" s="6"/>
      <c r="NIG286" s="6"/>
      <c r="NIH286" s="6"/>
      <c r="NII286" s="6"/>
      <c r="NIJ286" s="6"/>
      <c r="NIK286" s="6"/>
      <c r="NIL286" s="6"/>
      <c r="NIM286" s="6"/>
      <c r="NIN286" s="6"/>
      <c r="NIO286" s="6"/>
      <c r="NIP286" s="6"/>
      <c r="NIQ286" s="6"/>
      <c r="NIR286" s="6"/>
      <c r="NIS286" s="6"/>
      <c r="NIT286" s="6"/>
      <c r="NIU286" s="6"/>
      <c r="NIV286" s="6"/>
      <c r="NIW286" s="6"/>
      <c r="NIX286" s="6"/>
      <c r="NIY286" s="6"/>
      <c r="NIZ286" s="6"/>
      <c r="NJA286" s="6"/>
      <c r="NJB286" s="6"/>
      <c r="NJC286" s="6"/>
      <c r="NJD286" s="6"/>
      <c r="NJE286" s="6"/>
      <c r="NJF286" s="6"/>
      <c r="NJG286" s="6"/>
      <c r="NJH286" s="6"/>
      <c r="NJI286" s="6"/>
      <c r="NJJ286" s="6"/>
      <c r="NJK286" s="6"/>
      <c r="NJL286" s="6"/>
      <c r="NJM286" s="6"/>
      <c r="NJN286" s="6"/>
      <c r="NJO286" s="6"/>
      <c r="NJP286" s="6"/>
      <c r="NJQ286" s="6"/>
      <c r="NJR286" s="6"/>
      <c r="NJS286" s="6"/>
      <c r="NJT286" s="6"/>
      <c r="NJU286" s="6"/>
      <c r="NJV286" s="6"/>
      <c r="NJW286" s="6"/>
      <c r="NJX286" s="6"/>
      <c r="NJY286" s="6"/>
      <c r="NJZ286" s="6"/>
      <c r="NKA286" s="6"/>
      <c r="NKB286" s="6"/>
      <c r="NKC286" s="6"/>
      <c r="NKD286" s="6"/>
      <c r="NKE286" s="6"/>
      <c r="NKF286" s="6"/>
      <c r="NKG286" s="6"/>
      <c r="NKH286" s="6"/>
      <c r="NKI286" s="6"/>
      <c r="NKJ286" s="6"/>
      <c r="NKK286" s="6"/>
      <c r="NKL286" s="6"/>
      <c r="NKM286" s="6"/>
      <c r="NKN286" s="6"/>
      <c r="NKO286" s="6"/>
      <c r="NKP286" s="6"/>
      <c r="NKQ286" s="6"/>
      <c r="NKR286" s="6"/>
      <c r="NKS286" s="6"/>
      <c r="NKT286" s="6"/>
      <c r="NKU286" s="6"/>
      <c r="NKV286" s="6"/>
      <c r="NKW286" s="6"/>
      <c r="NKX286" s="6"/>
      <c r="NKY286" s="6"/>
      <c r="NKZ286" s="6"/>
      <c r="NLA286" s="6"/>
      <c r="NLB286" s="6"/>
      <c r="NLC286" s="6"/>
      <c r="NLD286" s="6"/>
      <c r="NLE286" s="6"/>
      <c r="NLF286" s="6"/>
      <c r="NLG286" s="6"/>
      <c r="NLH286" s="6"/>
      <c r="NLI286" s="6"/>
      <c r="NLJ286" s="6"/>
      <c r="NLK286" s="6"/>
      <c r="NLL286" s="6"/>
      <c r="NLM286" s="6"/>
      <c r="NLN286" s="6"/>
      <c r="NLO286" s="6"/>
      <c r="NLP286" s="6"/>
      <c r="NLQ286" s="6"/>
      <c r="NLR286" s="6"/>
      <c r="NLS286" s="6"/>
      <c r="NLT286" s="6"/>
      <c r="NLU286" s="6"/>
      <c r="NLV286" s="6"/>
      <c r="NLW286" s="6"/>
      <c r="NLX286" s="6"/>
      <c r="NLY286" s="6"/>
      <c r="NLZ286" s="6"/>
      <c r="NMA286" s="6"/>
      <c r="NMB286" s="6"/>
      <c r="NMC286" s="6"/>
      <c r="NMD286" s="6"/>
      <c r="NME286" s="6"/>
      <c r="NMF286" s="6"/>
      <c r="NMG286" s="6"/>
      <c r="NMH286" s="6"/>
      <c r="NMI286" s="6"/>
      <c r="NMJ286" s="6"/>
      <c r="NMK286" s="6"/>
      <c r="NML286" s="6"/>
      <c r="NMM286" s="6"/>
      <c r="NMN286" s="6"/>
      <c r="NMO286" s="6"/>
      <c r="NMP286" s="6"/>
      <c r="NMQ286" s="6"/>
      <c r="NMR286" s="6"/>
      <c r="NMS286" s="6"/>
      <c r="NMT286" s="6"/>
      <c r="NMU286" s="6"/>
      <c r="NMV286" s="6"/>
      <c r="NMW286" s="6"/>
      <c r="NMX286" s="6"/>
      <c r="NMY286" s="6"/>
      <c r="NMZ286" s="6"/>
      <c r="NNA286" s="6"/>
      <c r="NNB286" s="6"/>
      <c r="NNC286" s="6"/>
      <c r="NND286" s="6"/>
      <c r="NNE286" s="6"/>
      <c r="NNF286" s="6"/>
      <c r="NNG286" s="6"/>
      <c r="NNH286" s="6"/>
      <c r="NNI286" s="6"/>
      <c r="NNJ286" s="6"/>
      <c r="NNK286" s="6"/>
      <c r="NNL286" s="6"/>
      <c r="NNM286" s="6"/>
      <c r="NNN286" s="6"/>
      <c r="NNO286" s="6"/>
      <c r="NNP286" s="6"/>
      <c r="NNQ286" s="6"/>
      <c r="NNR286" s="6"/>
      <c r="NNS286" s="6"/>
      <c r="NNT286" s="6"/>
      <c r="NNU286" s="6"/>
      <c r="NNV286" s="6"/>
      <c r="NNW286" s="6"/>
      <c r="NNX286" s="6"/>
      <c r="NNY286" s="6"/>
      <c r="NNZ286" s="6"/>
      <c r="NOA286" s="6"/>
      <c r="NOB286" s="6"/>
      <c r="NOC286" s="6"/>
      <c r="NOD286" s="6"/>
      <c r="NOE286" s="6"/>
      <c r="NOF286" s="6"/>
      <c r="NOG286" s="6"/>
      <c r="NOH286" s="6"/>
      <c r="NOI286" s="6"/>
      <c r="NOJ286" s="6"/>
      <c r="NOK286" s="6"/>
      <c r="NOL286" s="6"/>
      <c r="NOM286" s="6"/>
      <c r="NON286" s="6"/>
      <c r="NOO286" s="6"/>
      <c r="NOP286" s="6"/>
      <c r="NOQ286" s="6"/>
      <c r="NOR286" s="6"/>
      <c r="NOS286" s="6"/>
      <c r="NOT286" s="6"/>
      <c r="NOU286" s="6"/>
      <c r="NOV286" s="6"/>
      <c r="NOW286" s="6"/>
      <c r="NOX286" s="6"/>
      <c r="NOY286" s="6"/>
      <c r="NOZ286" s="6"/>
      <c r="NPA286" s="6"/>
      <c r="NPB286" s="6"/>
      <c r="NPC286" s="6"/>
      <c r="NPD286" s="6"/>
      <c r="NPE286" s="6"/>
      <c r="NPF286" s="6"/>
      <c r="NPG286" s="6"/>
      <c r="NPH286" s="6"/>
      <c r="NPI286" s="6"/>
      <c r="NPJ286" s="6"/>
      <c r="NPK286" s="6"/>
      <c r="NPL286" s="6"/>
      <c r="NPM286" s="6"/>
      <c r="NPN286" s="6"/>
      <c r="NPO286" s="6"/>
      <c r="NPP286" s="6"/>
      <c r="NPQ286" s="6"/>
      <c r="NPR286" s="6"/>
      <c r="NPS286" s="6"/>
      <c r="NPT286" s="6"/>
      <c r="NPU286" s="6"/>
      <c r="NPV286" s="6"/>
      <c r="NPW286" s="6"/>
      <c r="NPX286" s="6"/>
      <c r="NPY286" s="6"/>
      <c r="NPZ286" s="6"/>
      <c r="NQA286" s="6"/>
      <c r="NQB286" s="6"/>
      <c r="NQC286" s="6"/>
      <c r="NQD286" s="6"/>
      <c r="NQE286" s="6"/>
      <c r="NQF286" s="6"/>
      <c r="NQG286" s="6"/>
      <c r="NQH286" s="6"/>
      <c r="NQI286" s="6"/>
      <c r="NQJ286" s="6"/>
      <c r="NQK286" s="6"/>
      <c r="NQL286" s="6"/>
      <c r="NQM286" s="6"/>
      <c r="NQN286" s="6"/>
      <c r="NQO286" s="6"/>
      <c r="NQP286" s="6"/>
      <c r="NQQ286" s="6"/>
      <c r="NQR286" s="6"/>
      <c r="NQS286" s="6"/>
      <c r="NQT286" s="6"/>
      <c r="NQU286" s="6"/>
      <c r="NQV286" s="6"/>
      <c r="NQW286" s="6"/>
      <c r="NQX286" s="6"/>
      <c r="NQY286" s="6"/>
      <c r="NQZ286" s="6"/>
      <c r="NRA286" s="6"/>
      <c r="NRB286" s="6"/>
      <c r="NRC286" s="6"/>
      <c r="NRD286" s="6"/>
      <c r="NRE286" s="6"/>
      <c r="NRF286" s="6"/>
      <c r="NRG286" s="6"/>
      <c r="NRH286" s="6"/>
      <c r="NRI286" s="6"/>
      <c r="NRJ286" s="6"/>
      <c r="NRK286" s="6"/>
      <c r="NRL286" s="6"/>
      <c r="NRM286" s="6"/>
      <c r="NRN286" s="6"/>
      <c r="NRO286" s="6"/>
      <c r="NRP286" s="6"/>
      <c r="NRQ286" s="6"/>
      <c r="NRR286" s="6"/>
      <c r="NRS286" s="6"/>
      <c r="NRT286" s="6"/>
      <c r="NRU286" s="6"/>
      <c r="NRV286" s="6"/>
      <c r="NRW286" s="6"/>
      <c r="NRX286" s="6"/>
      <c r="NRY286" s="6"/>
      <c r="NRZ286" s="6"/>
      <c r="NSA286" s="6"/>
      <c r="NSB286" s="6"/>
      <c r="NSC286" s="6"/>
      <c r="NSD286" s="6"/>
      <c r="NSE286" s="6"/>
      <c r="NSF286" s="6"/>
      <c r="NSG286" s="6"/>
      <c r="NSH286" s="6"/>
      <c r="NSI286" s="6"/>
      <c r="NSJ286" s="6"/>
      <c r="NSK286" s="6"/>
      <c r="NSL286" s="6"/>
      <c r="NSM286" s="6"/>
      <c r="NSN286" s="6"/>
      <c r="NSO286" s="6"/>
      <c r="NSP286" s="6"/>
      <c r="NSQ286" s="6"/>
      <c r="NSR286" s="6"/>
      <c r="NSS286" s="6"/>
      <c r="NST286" s="6"/>
      <c r="NSU286" s="6"/>
      <c r="NSV286" s="6"/>
      <c r="NSW286" s="6"/>
      <c r="NSX286" s="6"/>
      <c r="NSY286" s="6"/>
      <c r="NSZ286" s="6"/>
      <c r="NTA286" s="6"/>
      <c r="NTB286" s="6"/>
      <c r="NTC286" s="6"/>
      <c r="NTD286" s="6"/>
      <c r="NTE286" s="6"/>
      <c r="NTF286" s="6"/>
      <c r="NTG286" s="6"/>
      <c r="NTH286" s="6"/>
      <c r="NTI286" s="6"/>
      <c r="NTJ286" s="6"/>
      <c r="NTK286" s="6"/>
      <c r="NTL286" s="6"/>
      <c r="NTM286" s="6"/>
      <c r="NTN286" s="6"/>
      <c r="NTO286" s="6"/>
      <c r="NTP286" s="6"/>
      <c r="NTQ286" s="6"/>
      <c r="NTR286" s="6"/>
      <c r="NTS286" s="6"/>
      <c r="NTT286" s="6"/>
      <c r="NTU286" s="6"/>
      <c r="NTV286" s="6"/>
      <c r="NTW286" s="6"/>
      <c r="NTX286" s="6"/>
      <c r="NTY286" s="6"/>
      <c r="NTZ286" s="6"/>
      <c r="NUA286" s="6"/>
      <c r="NUB286" s="6"/>
      <c r="NUC286" s="6"/>
      <c r="NUD286" s="6"/>
      <c r="NUE286" s="6"/>
      <c r="NUF286" s="6"/>
      <c r="NUG286" s="6"/>
      <c r="NUH286" s="6"/>
      <c r="NUI286" s="6"/>
      <c r="NUJ286" s="6"/>
      <c r="NUK286" s="6"/>
      <c r="NUL286" s="6"/>
      <c r="NUM286" s="6"/>
      <c r="NUN286" s="6"/>
      <c r="NUO286" s="6"/>
      <c r="NUP286" s="6"/>
      <c r="NUQ286" s="6"/>
      <c r="NUR286" s="6"/>
      <c r="NUS286" s="6"/>
      <c r="NUT286" s="6"/>
      <c r="NUU286" s="6"/>
      <c r="NUV286" s="6"/>
      <c r="NUW286" s="6"/>
      <c r="NUX286" s="6"/>
      <c r="NUY286" s="6"/>
      <c r="NUZ286" s="6"/>
      <c r="NVA286" s="6"/>
      <c r="NVB286" s="6"/>
      <c r="NVC286" s="6"/>
      <c r="NVD286" s="6"/>
      <c r="NVE286" s="6"/>
      <c r="NVF286" s="6"/>
      <c r="NVG286" s="6"/>
      <c r="NVH286" s="6"/>
      <c r="NVI286" s="6"/>
      <c r="NVJ286" s="6"/>
      <c r="NVK286" s="6"/>
      <c r="NVL286" s="6"/>
      <c r="NVM286" s="6"/>
      <c r="NVN286" s="6"/>
      <c r="NVO286" s="6"/>
      <c r="NVP286" s="6"/>
      <c r="NVQ286" s="6"/>
      <c r="NVR286" s="6"/>
      <c r="NVS286" s="6"/>
      <c r="NVT286" s="6"/>
      <c r="NVU286" s="6"/>
      <c r="NVV286" s="6"/>
      <c r="NVW286" s="6"/>
      <c r="NVX286" s="6"/>
      <c r="NVY286" s="6"/>
      <c r="NVZ286" s="6"/>
      <c r="NWA286" s="6"/>
      <c r="NWB286" s="6"/>
      <c r="NWC286" s="6"/>
      <c r="NWD286" s="6"/>
      <c r="NWE286" s="6"/>
      <c r="NWF286" s="6"/>
      <c r="NWG286" s="6"/>
      <c r="NWH286" s="6"/>
      <c r="NWI286" s="6"/>
      <c r="NWJ286" s="6"/>
      <c r="NWK286" s="6"/>
      <c r="NWL286" s="6"/>
      <c r="NWM286" s="6"/>
      <c r="NWN286" s="6"/>
      <c r="NWO286" s="6"/>
      <c r="NWP286" s="6"/>
      <c r="NWQ286" s="6"/>
      <c r="NWR286" s="6"/>
      <c r="NWS286" s="6"/>
      <c r="NWT286" s="6"/>
      <c r="NWU286" s="6"/>
      <c r="NWV286" s="6"/>
      <c r="NWW286" s="6"/>
      <c r="NWX286" s="6"/>
      <c r="NWY286" s="6"/>
      <c r="NWZ286" s="6"/>
      <c r="NXA286" s="6"/>
      <c r="NXB286" s="6"/>
      <c r="NXC286" s="6"/>
      <c r="NXD286" s="6"/>
      <c r="NXE286" s="6"/>
      <c r="NXF286" s="6"/>
      <c r="NXG286" s="6"/>
      <c r="NXH286" s="6"/>
      <c r="NXI286" s="6"/>
      <c r="NXJ286" s="6"/>
      <c r="NXK286" s="6"/>
      <c r="NXL286" s="6"/>
      <c r="NXM286" s="6"/>
      <c r="NXN286" s="6"/>
      <c r="NXO286" s="6"/>
      <c r="NXP286" s="6"/>
      <c r="NXQ286" s="6"/>
      <c r="NXR286" s="6"/>
      <c r="NXS286" s="6"/>
      <c r="NXT286" s="6"/>
      <c r="NXU286" s="6"/>
      <c r="NXV286" s="6"/>
      <c r="NXW286" s="6"/>
      <c r="NXX286" s="6"/>
      <c r="NXY286" s="6"/>
      <c r="NXZ286" s="6"/>
      <c r="NYA286" s="6"/>
      <c r="NYB286" s="6"/>
      <c r="NYC286" s="6"/>
      <c r="NYD286" s="6"/>
      <c r="NYE286" s="6"/>
      <c r="NYF286" s="6"/>
      <c r="NYG286" s="6"/>
      <c r="NYH286" s="6"/>
      <c r="NYI286" s="6"/>
      <c r="NYJ286" s="6"/>
      <c r="NYK286" s="6"/>
      <c r="NYL286" s="6"/>
      <c r="NYM286" s="6"/>
      <c r="NYN286" s="6"/>
      <c r="NYO286" s="6"/>
      <c r="NYP286" s="6"/>
      <c r="NYQ286" s="6"/>
      <c r="NYR286" s="6"/>
      <c r="NYS286" s="6"/>
      <c r="NYT286" s="6"/>
      <c r="NYU286" s="6"/>
      <c r="NYV286" s="6"/>
      <c r="NYW286" s="6"/>
      <c r="NYX286" s="6"/>
      <c r="NYY286" s="6"/>
      <c r="NYZ286" s="6"/>
      <c r="NZA286" s="6"/>
      <c r="NZB286" s="6"/>
      <c r="NZC286" s="6"/>
      <c r="NZD286" s="6"/>
      <c r="NZE286" s="6"/>
      <c r="NZF286" s="6"/>
      <c r="NZG286" s="6"/>
      <c r="NZH286" s="6"/>
      <c r="NZI286" s="6"/>
      <c r="NZJ286" s="6"/>
      <c r="NZK286" s="6"/>
      <c r="NZL286" s="6"/>
      <c r="NZM286" s="6"/>
      <c r="NZN286" s="6"/>
      <c r="NZO286" s="6"/>
      <c r="NZP286" s="6"/>
      <c r="NZQ286" s="6"/>
      <c r="NZR286" s="6"/>
      <c r="NZS286" s="6"/>
      <c r="NZT286" s="6"/>
      <c r="NZU286" s="6"/>
      <c r="NZV286" s="6"/>
      <c r="NZW286" s="6"/>
      <c r="NZX286" s="6"/>
      <c r="NZY286" s="6"/>
      <c r="NZZ286" s="6"/>
      <c r="OAA286" s="6"/>
      <c r="OAB286" s="6"/>
      <c r="OAC286" s="6"/>
      <c r="OAD286" s="6"/>
      <c r="OAE286" s="6"/>
      <c r="OAF286" s="6"/>
      <c r="OAG286" s="6"/>
      <c r="OAH286" s="6"/>
      <c r="OAI286" s="6"/>
      <c r="OAJ286" s="6"/>
      <c r="OAK286" s="6"/>
      <c r="OAL286" s="6"/>
      <c r="OAM286" s="6"/>
      <c r="OAN286" s="6"/>
      <c r="OAO286" s="6"/>
      <c r="OAP286" s="6"/>
      <c r="OAQ286" s="6"/>
      <c r="OAR286" s="6"/>
      <c r="OAS286" s="6"/>
      <c r="OAT286" s="6"/>
      <c r="OAU286" s="6"/>
      <c r="OAV286" s="6"/>
      <c r="OAW286" s="6"/>
      <c r="OAX286" s="6"/>
      <c r="OAY286" s="6"/>
      <c r="OAZ286" s="6"/>
      <c r="OBA286" s="6"/>
      <c r="OBB286" s="6"/>
      <c r="OBC286" s="6"/>
      <c r="OBD286" s="6"/>
      <c r="OBE286" s="6"/>
      <c r="OBF286" s="6"/>
      <c r="OBG286" s="6"/>
      <c r="OBH286" s="6"/>
      <c r="OBI286" s="6"/>
      <c r="OBJ286" s="6"/>
      <c r="OBK286" s="6"/>
      <c r="OBL286" s="6"/>
      <c r="OBM286" s="6"/>
      <c r="OBN286" s="6"/>
      <c r="OBO286" s="6"/>
      <c r="OBP286" s="6"/>
      <c r="OBQ286" s="6"/>
      <c r="OBR286" s="6"/>
      <c r="OBS286" s="6"/>
      <c r="OBT286" s="6"/>
      <c r="OBU286" s="6"/>
      <c r="OBV286" s="6"/>
      <c r="OBW286" s="6"/>
      <c r="OBX286" s="6"/>
      <c r="OBY286" s="6"/>
      <c r="OBZ286" s="6"/>
      <c r="OCA286" s="6"/>
      <c r="OCB286" s="6"/>
      <c r="OCC286" s="6"/>
      <c r="OCD286" s="6"/>
      <c r="OCE286" s="6"/>
      <c r="OCF286" s="6"/>
      <c r="OCG286" s="6"/>
      <c r="OCH286" s="6"/>
      <c r="OCI286" s="6"/>
      <c r="OCJ286" s="6"/>
      <c r="OCK286" s="6"/>
      <c r="OCL286" s="6"/>
      <c r="OCM286" s="6"/>
      <c r="OCN286" s="6"/>
      <c r="OCO286" s="6"/>
      <c r="OCP286" s="6"/>
      <c r="OCQ286" s="6"/>
      <c r="OCR286" s="6"/>
      <c r="OCS286" s="6"/>
      <c r="OCT286" s="6"/>
      <c r="OCU286" s="6"/>
      <c r="OCV286" s="6"/>
      <c r="OCW286" s="6"/>
      <c r="OCX286" s="6"/>
      <c r="OCY286" s="6"/>
      <c r="OCZ286" s="6"/>
      <c r="ODA286" s="6"/>
      <c r="ODB286" s="6"/>
      <c r="ODC286" s="6"/>
      <c r="ODD286" s="6"/>
      <c r="ODE286" s="6"/>
      <c r="ODF286" s="6"/>
      <c r="ODG286" s="6"/>
      <c r="ODH286" s="6"/>
      <c r="ODI286" s="6"/>
      <c r="ODJ286" s="6"/>
      <c r="ODK286" s="6"/>
      <c r="ODL286" s="6"/>
      <c r="ODM286" s="6"/>
      <c r="ODN286" s="6"/>
      <c r="ODO286" s="6"/>
      <c r="ODP286" s="6"/>
      <c r="ODQ286" s="6"/>
      <c r="ODR286" s="6"/>
      <c r="ODS286" s="6"/>
      <c r="ODT286" s="6"/>
      <c r="ODU286" s="6"/>
      <c r="ODV286" s="6"/>
      <c r="ODW286" s="6"/>
      <c r="ODX286" s="6"/>
      <c r="ODY286" s="6"/>
      <c r="ODZ286" s="6"/>
      <c r="OEA286" s="6"/>
      <c r="OEB286" s="6"/>
      <c r="OEC286" s="6"/>
      <c r="OED286" s="6"/>
      <c r="OEE286" s="6"/>
      <c r="OEF286" s="6"/>
      <c r="OEG286" s="6"/>
      <c r="OEH286" s="6"/>
      <c r="OEI286" s="6"/>
      <c r="OEJ286" s="6"/>
      <c r="OEK286" s="6"/>
      <c r="OEL286" s="6"/>
      <c r="OEM286" s="6"/>
      <c r="OEN286" s="6"/>
      <c r="OEO286" s="6"/>
      <c r="OEP286" s="6"/>
      <c r="OEQ286" s="6"/>
      <c r="OER286" s="6"/>
      <c r="OES286" s="6"/>
      <c r="OET286" s="6"/>
      <c r="OEU286" s="6"/>
      <c r="OEV286" s="6"/>
      <c r="OEW286" s="6"/>
      <c r="OEX286" s="6"/>
      <c r="OEY286" s="6"/>
      <c r="OEZ286" s="6"/>
      <c r="OFA286" s="6"/>
      <c r="OFB286" s="6"/>
      <c r="OFC286" s="6"/>
      <c r="OFD286" s="6"/>
      <c r="OFE286" s="6"/>
      <c r="OFF286" s="6"/>
      <c r="OFG286" s="6"/>
      <c r="OFH286" s="6"/>
      <c r="OFI286" s="6"/>
      <c r="OFJ286" s="6"/>
      <c r="OFK286" s="6"/>
      <c r="OFL286" s="6"/>
      <c r="OFM286" s="6"/>
      <c r="OFN286" s="6"/>
      <c r="OFO286" s="6"/>
      <c r="OFP286" s="6"/>
      <c r="OFQ286" s="6"/>
      <c r="OFR286" s="6"/>
      <c r="OFS286" s="6"/>
      <c r="OFT286" s="6"/>
      <c r="OFU286" s="6"/>
      <c r="OFV286" s="6"/>
      <c r="OFW286" s="6"/>
      <c r="OFX286" s="6"/>
      <c r="OFY286" s="6"/>
      <c r="OFZ286" s="6"/>
      <c r="OGA286" s="6"/>
      <c r="OGB286" s="6"/>
      <c r="OGC286" s="6"/>
      <c r="OGD286" s="6"/>
      <c r="OGE286" s="6"/>
      <c r="OGF286" s="6"/>
      <c r="OGG286" s="6"/>
      <c r="OGH286" s="6"/>
      <c r="OGI286" s="6"/>
      <c r="OGJ286" s="6"/>
      <c r="OGK286" s="6"/>
      <c r="OGL286" s="6"/>
      <c r="OGM286" s="6"/>
      <c r="OGN286" s="6"/>
      <c r="OGO286" s="6"/>
      <c r="OGP286" s="6"/>
      <c r="OGQ286" s="6"/>
      <c r="OGR286" s="6"/>
      <c r="OGS286" s="6"/>
      <c r="OGT286" s="6"/>
      <c r="OGU286" s="6"/>
      <c r="OGV286" s="6"/>
      <c r="OGW286" s="6"/>
      <c r="OGX286" s="6"/>
      <c r="OGY286" s="6"/>
      <c r="OGZ286" s="6"/>
      <c r="OHA286" s="6"/>
      <c r="OHB286" s="6"/>
      <c r="OHC286" s="6"/>
      <c r="OHD286" s="6"/>
      <c r="OHE286" s="6"/>
      <c r="OHF286" s="6"/>
      <c r="OHG286" s="6"/>
      <c r="OHH286" s="6"/>
      <c r="OHI286" s="6"/>
      <c r="OHJ286" s="6"/>
      <c r="OHK286" s="6"/>
      <c r="OHL286" s="6"/>
      <c r="OHM286" s="6"/>
      <c r="OHN286" s="6"/>
      <c r="OHO286" s="6"/>
      <c r="OHP286" s="6"/>
      <c r="OHQ286" s="6"/>
      <c r="OHR286" s="6"/>
      <c r="OHS286" s="6"/>
      <c r="OHT286" s="6"/>
      <c r="OHU286" s="6"/>
      <c r="OHV286" s="6"/>
      <c r="OHW286" s="6"/>
      <c r="OHX286" s="6"/>
      <c r="OHY286" s="6"/>
      <c r="OHZ286" s="6"/>
      <c r="OIA286" s="6"/>
      <c r="OIB286" s="6"/>
      <c r="OIC286" s="6"/>
      <c r="OID286" s="6"/>
      <c r="OIE286" s="6"/>
      <c r="OIF286" s="6"/>
      <c r="OIG286" s="6"/>
      <c r="OIH286" s="6"/>
      <c r="OII286" s="6"/>
      <c r="OIJ286" s="6"/>
      <c r="OIK286" s="6"/>
      <c r="OIL286" s="6"/>
      <c r="OIM286" s="6"/>
      <c r="OIN286" s="6"/>
      <c r="OIO286" s="6"/>
      <c r="OIP286" s="6"/>
      <c r="OIQ286" s="6"/>
      <c r="OIR286" s="6"/>
      <c r="OIS286" s="6"/>
      <c r="OIT286" s="6"/>
      <c r="OIU286" s="6"/>
      <c r="OIV286" s="6"/>
      <c r="OIW286" s="6"/>
      <c r="OIX286" s="6"/>
      <c r="OIY286" s="6"/>
      <c r="OIZ286" s="6"/>
      <c r="OJA286" s="6"/>
      <c r="OJB286" s="6"/>
      <c r="OJC286" s="6"/>
      <c r="OJD286" s="6"/>
      <c r="OJE286" s="6"/>
      <c r="OJF286" s="6"/>
      <c r="OJG286" s="6"/>
      <c r="OJH286" s="6"/>
      <c r="OJI286" s="6"/>
      <c r="OJJ286" s="6"/>
      <c r="OJK286" s="6"/>
      <c r="OJL286" s="6"/>
      <c r="OJM286" s="6"/>
      <c r="OJN286" s="6"/>
      <c r="OJO286" s="6"/>
      <c r="OJP286" s="6"/>
      <c r="OJQ286" s="6"/>
      <c r="OJR286" s="6"/>
      <c r="OJS286" s="6"/>
      <c r="OJT286" s="6"/>
      <c r="OJU286" s="6"/>
      <c r="OJV286" s="6"/>
      <c r="OJW286" s="6"/>
      <c r="OJX286" s="6"/>
      <c r="OJY286" s="6"/>
      <c r="OJZ286" s="6"/>
      <c r="OKA286" s="6"/>
      <c r="OKB286" s="6"/>
      <c r="OKC286" s="6"/>
      <c r="OKD286" s="6"/>
      <c r="OKE286" s="6"/>
      <c r="OKF286" s="6"/>
      <c r="OKG286" s="6"/>
      <c r="OKH286" s="6"/>
      <c r="OKI286" s="6"/>
      <c r="OKJ286" s="6"/>
      <c r="OKK286" s="6"/>
      <c r="OKL286" s="6"/>
      <c r="OKM286" s="6"/>
      <c r="OKN286" s="6"/>
      <c r="OKO286" s="6"/>
      <c r="OKP286" s="6"/>
      <c r="OKQ286" s="6"/>
      <c r="OKR286" s="6"/>
      <c r="OKS286" s="6"/>
      <c r="OKT286" s="6"/>
      <c r="OKU286" s="6"/>
      <c r="OKV286" s="6"/>
      <c r="OKW286" s="6"/>
      <c r="OKX286" s="6"/>
      <c r="OKY286" s="6"/>
      <c r="OKZ286" s="6"/>
      <c r="OLA286" s="6"/>
      <c r="OLB286" s="6"/>
      <c r="OLC286" s="6"/>
      <c r="OLD286" s="6"/>
      <c r="OLE286" s="6"/>
      <c r="OLF286" s="6"/>
      <c r="OLG286" s="6"/>
      <c r="OLH286" s="6"/>
      <c r="OLI286" s="6"/>
      <c r="OLJ286" s="6"/>
      <c r="OLK286" s="6"/>
      <c r="OLL286" s="6"/>
      <c r="OLM286" s="6"/>
      <c r="OLN286" s="6"/>
      <c r="OLO286" s="6"/>
      <c r="OLP286" s="6"/>
      <c r="OLQ286" s="6"/>
      <c r="OLR286" s="6"/>
      <c r="OLS286" s="6"/>
      <c r="OLT286" s="6"/>
      <c r="OLU286" s="6"/>
      <c r="OLV286" s="6"/>
      <c r="OLW286" s="6"/>
      <c r="OLX286" s="6"/>
      <c r="OLY286" s="6"/>
      <c r="OLZ286" s="6"/>
      <c r="OMA286" s="6"/>
      <c r="OMB286" s="6"/>
      <c r="OMC286" s="6"/>
      <c r="OMD286" s="6"/>
      <c r="OME286" s="6"/>
      <c r="OMF286" s="6"/>
      <c r="OMG286" s="6"/>
      <c r="OMH286" s="6"/>
      <c r="OMI286" s="6"/>
      <c r="OMJ286" s="6"/>
      <c r="OMK286" s="6"/>
      <c r="OML286" s="6"/>
      <c r="OMM286" s="6"/>
      <c r="OMN286" s="6"/>
      <c r="OMO286" s="6"/>
      <c r="OMP286" s="6"/>
      <c r="OMQ286" s="6"/>
      <c r="OMR286" s="6"/>
      <c r="OMS286" s="6"/>
      <c r="OMT286" s="6"/>
      <c r="OMU286" s="6"/>
      <c r="OMV286" s="6"/>
      <c r="OMW286" s="6"/>
      <c r="OMX286" s="6"/>
      <c r="OMY286" s="6"/>
      <c r="OMZ286" s="6"/>
      <c r="ONA286" s="6"/>
      <c r="ONB286" s="6"/>
      <c r="ONC286" s="6"/>
      <c r="OND286" s="6"/>
      <c r="ONE286" s="6"/>
      <c r="ONF286" s="6"/>
      <c r="ONG286" s="6"/>
      <c r="ONH286" s="6"/>
      <c r="ONI286" s="6"/>
      <c r="ONJ286" s="6"/>
      <c r="ONK286" s="6"/>
      <c r="ONL286" s="6"/>
      <c r="ONM286" s="6"/>
      <c r="ONN286" s="6"/>
      <c r="ONO286" s="6"/>
      <c r="ONP286" s="6"/>
      <c r="ONQ286" s="6"/>
      <c r="ONR286" s="6"/>
      <c r="ONS286" s="6"/>
      <c r="ONT286" s="6"/>
      <c r="ONU286" s="6"/>
      <c r="ONV286" s="6"/>
      <c r="ONW286" s="6"/>
      <c r="ONX286" s="6"/>
      <c r="ONY286" s="6"/>
      <c r="ONZ286" s="6"/>
      <c r="OOA286" s="6"/>
      <c r="OOB286" s="6"/>
      <c r="OOC286" s="6"/>
      <c r="OOD286" s="6"/>
      <c r="OOE286" s="6"/>
      <c r="OOF286" s="6"/>
      <c r="OOG286" s="6"/>
      <c r="OOH286" s="6"/>
      <c r="OOI286" s="6"/>
      <c r="OOJ286" s="6"/>
      <c r="OOK286" s="6"/>
      <c r="OOL286" s="6"/>
      <c r="OOM286" s="6"/>
      <c r="OON286" s="6"/>
      <c r="OOO286" s="6"/>
      <c r="OOP286" s="6"/>
      <c r="OOQ286" s="6"/>
      <c r="OOR286" s="6"/>
      <c r="OOS286" s="6"/>
      <c r="OOT286" s="6"/>
      <c r="OOU286" s="6"/>
      <c r="OOV286" s="6"/>
      <c r="OOW286" s="6"/>
      <c r="OOX286" s="6"/>
      <c r="OOY286" s="6"/>
      <c r="OOZ286" s="6"/>
      <c r="OPA286" s="6"/>
      <c r="OPB286" s="6"/>
      <c r="OPC286" s="6"/>
      <c r="OPD286" s="6"/>
      <c r="OPE286" s="6"/>
      <c r="OPF286" s="6"/>
      <c r="OPG286" s="6"/>
      <c r="OPH286" s="6"/>
      <c r="OPI286" s="6"/>
      <c r="OPJ286" s="6"/>
      <c r="OPK286" s="6"/>
      <c r="OPL286" s="6"/>
      <c r="OPM286" s="6"/>
      <c r="OPN286" s="6"/>
      <c r="OPO286" s="6"/>
      <c r="OPP286" s="6"/>
      <c r="OPQ286" s="6"/>
      <c r="OPR286" s="6"/>
      <c r="OPS286" s="6"/>
      <c r="OPT286" s="6"/>
      <c r="OPU286" s="6"/>
      <c r="OPV286" s="6"/>
      <c r="OPW286" s="6"/>
      <c r="OPX286" s="6"/>
      <c r="OPY286" s="6"/>
      <c r="OPZ286" s="6"/>
      <c r="OQA286" s="6"/>
      <c r="OQB286" s="6"/>
      <c r="OQC286" s="6"/>
      <c r="OQD286" s="6"/>
      <c r="OQE286" s="6"/>
      <c r="OQF286" s="6"/>
      <c r="OQG286" s="6"/>
      <c r="OQH286" s="6"/>
      <c r="OQI286" s="6"/>
      <c r="OQJ286" s="6"/>
      <c r="OQK286" s="6"/>
      <c r="OQL286" s="6"/>
      <c r="OQM286" s="6"/>
      <c r="OQN286" s="6"/>
      <c r="OQO286" s="6"/>
      <c r="OQP286" s="6"/>
      <c r="OQQ286" s="6"/>
      <c r="OQR286" s="6"/>
      <c r="OQS286" s="6"/>
      <c r="OQT286" s="6"/>
      <c r="OQU286" s="6"/>
      <c r="OQV286" s="6"/>
      <c r="OQW286" s="6"/>
      <c r="OQX286" s="6"/>
      <c r="OQY286" s="6"/>
      <c r="OQZ286" s="6"/>
      <c r="ORA286" s="6"/>
      <c r="ORB286" s="6"/>
      <c r="ORC286" s="6"/>
      <c r="ORD286" s="6"/>
      <c r="ORE286" s="6"/>
      <c r="ORF286" s="6"/>
      <c r="ORG286" s="6"/>
      <c r="ORH286" s="6"/>
      <c r="ORI286" s="6"/>
      <c r="ORJ286" s="6"/>
      <c r="ORK286" s="6"/>
      <c r="ORL286" s="6"/>
      <c r="ORM286" s="6"/>
      <c r="ORN286" s="6"/>
      <c r="ORO286" s="6"/>
      <c r="ORP286" s="6"/>
      <c r="ORQ286" s="6"/>
      <c r="ORR286" s="6"/>
      <c r="ORS286" s="6"/>
      <c r="ORT286" s="6"/>
      <c r="ORU286" s="6"/>
      <c r="ORV286" s="6"/>
      <c r="ORW286" s="6"/>
      <c r="ORX286" s="6"/>
      <c r="ORY286" s="6"/>
      <c r="ORZ286" s="6"/>
      <c r="OSA286" s="6"/>
      <c r="OSB286" s="6"/>
      <c r="OSC286" s="6"/>
      <c r="OSD286" s="6"/>
      <c r="OSE286" s="6"/>
      <c r="OSF286" s="6"/>
      <c r="OSG286" s="6"/>
      <c r="OSH286" s="6"/>
      <c r="OSI286" s="6"/>
      <c r="OSJ286" s="6"/>
      <c r="OSK286" s="6"/>
      <c r="OSL286" s="6"/>
      <c r="OSM286" s="6"/>
      <c r="OSN286" s="6"/>
      <c r="OSO286" s="6"/>
      <c r="OSP286" s="6"/>
      <c r="OSQ286" s="6"/>
      <c r="OSR286" s="6"/>
      <c r="OSS286" s="6"/>
      <c r="OST286" s="6"/>
      <c r="OSU286" s="6"/>
      <c r="OSV286" s="6"/>
      <c r="OSW286" s="6"/>
      <c r="OSX286" s="6"/>
      <c r="OSY286" s="6"/>
      <c r="OSZ286" s="6"/>
      <c r="OTA286" s="6"/>
      <c r="OTB286" s="6"/>
      <c r="OTC286" s="6"/>
      <c r="OTD286" s="6"/>
      <c r="OTE286" s="6"/>
      <c r="OTF286" s="6"/>
      <c r="OTG286" s="6"/>
      <c r="OTH286" s="6"/>
      <c r="OTI286" s="6"/>
      <c r="OTJ286" s="6"/>
      <c r="OTK286" s="6"/>
      <c r="OTL286" s="6"/>
      <c r="OTM286" s="6"/>
      <c r="OTN286" s="6"/>
      <c r="OTO286" s="6"/>
      <c r="OTP286" s="6"/>
      <c r="OTQ286" s="6"/>
      <c r="OTR286" s="6"/>
      <c r="OTS286" s="6"/>
      <c r="OTT286" s="6"/>
      <c r="OTU286" s="6"/>
      <c r="OTV286" s="6"/>
      <c r="OTW286" s="6"/>
      <c r="OTX286" s="6"/>
      <c r="OTY286" s="6"/>
      <c r="OTZ286" s="6"/>
      <c r="OUA286" s="6"/>
      <c r="OUB286" s="6"/>
      <c r="OUC286" s="6"/>
      <c r="OUD286" s="6"/>
      <c r="OUE286" s="6"/>
      <c r="OUF286" s="6"/>
      <c r="OUG286" s="6"/>
      <c r="OUH286" s="6"/>
      <c r="OUI286" s="6"/>
      <c r="OUJ286" s="6"/>
      <c r="OUK286" s="6"/>
      <c r="OUL286" s="6"/>
      <c r="OUM286" s="6"/>
      <c r="OUN286" s="6"/>
      <c r="OUO286" s="6"/>
      <c r="OUP286" s="6"/>
      <c r="OUQ286" s="6"/>
      <c r="OUR286" s="6"/>
      <c r="OUS286" s="6"/>
      <c r="OUT286" s="6"/>
      <c r="OUU286" s="6"/>
      <c r="OUV286" s="6"/>
      <c r="OUW286" s="6"/>
      <c r="OUX286" s="6"/>
      <c r="OUY286" s="6"/>
      <c r="OUZ286" s="6"/>
      <c r="OVA286" s="6"/>
      <c r="OVB286" s="6"/>
      <c r="OVC286" s="6"/>
      <c r="OVD286" s="6"/>
      <c r="OVE286" s="6"/>
      <c r="OVF286" s="6"/>
      <c r="OVG286" s="6"/>
      <c r="OVH286" s="6"/>
      <c r="OVI286" s="6"/>
      <c r="OVJ286" s="6"/>
      <c r="OVK286" s="6"/>
      <c r="OVL286" s="6"/>
      <c r="OVM286" s="6"/>
      <c r="OVN286" s="6"/>
      <c r="OVO286" s="6"/>
      <c r="OVP286" s="6"/>
      <c r="OVQ286" s="6"/>
      <c r="OVR286" s="6"/>
      <c r="OVS286" s="6"/>
      <c r="OVT286" s="6"/>
      <c r="OVU286" s="6"/>
      <c r="OVV286" s="6"/>
      <c r="OVW286" s="6"/>
      <c r="OVX286" s="6"/>
      <c r="OVY286" s="6"/>
      <c r="OVZ286" s="6"/>
      <c r="OWA286" s="6"/>
      <c r="OWB286" s="6"/>
      <c r="OWC286" s="6"/>
      <c r="OWD286" s="6"/>
      <c r="OWE286" s="6"/>
      <c r="OWF286" s="6"/>
      <c r="OWG286" s="6"/>
      <c r="OWH286" s="6"/>
      <c r="OWI286" s="6"/>
      <c r="OWJ286" s="6"/>
      <c r="OWK286" s="6"/>
      <c r="OWL286" s="6"/>
      <c r="OWM286" s="6"/>
      <c r="OWN286" s="6"/>
      <c r="OWO286" s="6"/>
      <c r="OWP286" s="6"/>
      <c r="OWQ286" s="6"/>
      <c r="OWR286" s="6"/>
      <c r="OWS286" s="6"/>
      <c r="OWT286" s="6"/>
      <c r="OWU286" s="6"/>
      <c r="OWV286" s="6"/>
      <c r="OWW286" s="6"/>
      <c r="OWX286" s="6"/>
      <c r="OWY286" s="6"/>
      <c r="OWZ286" s="6"/>
      <c r="OXA286" s="6"/>
      <c r="OXB286" s="6"/>
      <c r="OXC286" s="6"/>
      <c r="OXD286" s="6"/>
      <c r="OXE286" s="6"/>
      <c r="OXF286" s="6"/>
      <c r="OXG286" s="6"/>
      <c r="OXH286" s="6"/>
      <c r="OXI286" s="6"/>
      <c r="OXJ286" s="6"/>
      <c r="OXK286" s="6"/>
      <c r="OXL286" s="6"/>
      <c r="OXM286" s="6"/>
      <c r="OXN286" s="6"/>
      <c r="OXO286" s="6"/>
      <c r="OXP286" s="6"/>
      <c r="OXQ286" s="6"/>
      <c r="OXR286" s="6"/>
      <c r="OXS286" s="6"/>
      <c r="OXT286" s="6"/>
      <c r="OXU286" s="6"/>
      <c r="OXV286" s="6"/>
      <c r="OXW286" s="6"/>
      <c r="OXX286" s="6"/>
      <c r="OXY286" s="6"/>
      <c r="OXZ286" s="6"/>
      <c r="OYA286" s="6"/>
      <c r="OYB286" s="6"/>
      <c r="OYC286" s="6"/>
      <c r="OYD286" s="6"/>
      <c r="OYE286" s="6"/>
      <c r="OYF286" s="6"/>
      <c r="OYG286" s="6"/>
      <c r="OYH286" s="6"/>
      <c r="OYI286" s="6"/>
      <c r="OYJ286" s="6"/>
      <c r="OYK286" s="6"/>
      <c r="OYL286" s="6"/>
      <c r="OYM286" s="6"/>
      <c r="OYN286" s="6"/>
      <c r="OYO286" s="6"/>
      <c r="OYP286" s="6"/>
      <c r="OYQ286" s="6"/>
      <c r="OYR286" s="6"/>
      <c r="OYS286" s="6"/>
      <c r="OYT286" s="6"/>
      <c r="OYU286" s="6"/>
      <c r="OYV286" s="6"/>
      <c r="OYW286" s="6"/>
      <c r="OYX286" s="6"/>
      <c r="OYY286" s="6"/>
      <c r="OYZ286" s="6"/>
      <c r="OZA286" s="6"/>
      <c r="OZB286" s="6"/>
      <c r="OZC286" s="6"/>
      <c r="OZD286" s="6"/>
      <c r="OZE286" s="6"/>
      <c r="OZF286" s="6"/>
      <c r="OZG286" s="6"/>
      <c r="OZH286" s="6"/>
      <c r="OZI286" s="6"/>
      <c r="OZJ286" s="6"/>
      <c r="OZK286" s="6"/>
      <c r="OZL286" s="6"/>
      <c r="OZM286" s="6"/>
      <c r="OZN286" s="6"/>
      <c r="OZO286" s="6"/>
      <c r="OZP286" s="6"/>
      <c r="OZQ286" s="6"/>
      <c r="OZR286" s="6"/>
      <c r="OZS286" s="6"/>
      <c r="OZT286" s="6"/>
      <c r="OZU286" s="6"/>
      <c r="OZV286" s="6"/>
      <c r="OZW286" s="6"/>
      <c r="OZX286" s="6"/>
      <c r="OZY286" s="6"/>
      <c r="OZZ286" s="6"/>
      <c r="PAA286" s="6"/>
      <c r="PAB286" s="6"/>
      <c r="PAC286" s="6"/>
      <c r="PAD286" s="6"/>
      <c r="PAE286" s="6"/>
      <c r="PAF286" s="6"/>
      <c r="PAG286" s="6"/>
      <c r="PAH286" s="6"/>
      <c r="PAI286" s="6"/>
      <c r="PAJ286" s="6"/>
      <c r="PAK286" s="6"/>
      <c r="PAL286" s="6"/>
      <c r="PAM286" s="6"/>
      <c r="PAN286" s="6"/>
      <c r="PAO286" s="6"/>
      <c r="PAP286" s="6"/>
      <c r="PAQ286" s="6"/>
      <c r="PAR286" s="6"/>
      <c r="PAS286" s="6"/>
      <c r="PAT286" s="6"/>
      <c r="PAU286" s="6"/>
      <c r="PAV286" s="6"/>
      <c r="PAW286" s="6"/>
      <c r="PAX286" s="6"/>
      <c r="PAY286" s="6"/>
      <c r="PAZ286" s="6"/>
      <c r="PBA286" s="6"/>
      <c r="PBB286" s="6"/>
      <c r="PBC286" s="6"/>
      <c r="PBD286" s="6"/>
      <c r="PBE286" s="6"/>
      <c r="PBF286" s="6"/>
      <c r="PBG286" s="6"/>
      <c r="PBH286" s="6"/>
      <c r="PBI286" s="6"/>
      <c r="PBJ286" s="6"/>
      <c r="PBK286" s="6"/>
      <c r="PBL286" s="6"/>
      <c r="PBM286" s="6"/>
      <c r="PBN286" s="6"/>
      <c r="PBO286" s="6"/>
      <c r="PBP286" s="6"/>
      <c r="PBQ286" s="6"/>
      <c r="PBR286" s="6"/>
      <c r="PBS286" s="6"/>
      <c r="PBT286" s="6"/>
      <c r="PBU286" s="6"/>
      <c r="PBV286" s="6"/>
      <c r="PBW286" s="6"/>
      <c r="PBX286" s="6"/>
      <c r="PBY286" s="6"/>
      <c r="PBZ286" s="6"/>
      <c r="PCA286" s="6"/>
      <c r="PCB286" s="6"/>
      <c r="PCC286" s="6"/>
      <c r="PCD286" s="6"/>
      <c r="PCE286" s="6"/>
      <c r="PCF286" s="6"/>
      <c r="PCG286" s="6"/>
      <c r="PCH286" s="6"/>
      <c r="PCI286" s="6"/>
      <c r="PCJ286" s="6"/>
      <c r="PCK286" s="6"/>
      <c r="PCL286" s="6"/>
      <c r="PCM286" s="6"/>
      <c r="PCN286" s="6"/>
      <c r="PCO286" s="6"/>
      <c r="PCP286" s="6"/>
      <c r="PCQ286" s="6"/>
      <c r="PCR286" s="6"/>
      <c r="PCS286" s="6"/>
      <c r="PCT286" s="6"/>
      <c r="PCU286" s="6"/>
      <c r="PCV286" s="6"/>
      <c r="PCW286" s="6"/>
      <c r="PCX286" s="6"/>
      <c r="PCY286" s="6"/>
      <c r="PCZ286" s="6"/>
      <c r="PDA286" s="6"/>
      <c r="PDB286" s="6"/>
      <c r="PDC286" s="6"/>
      <c r="PDD286" s="6"/>
      <c r="PDE286" s="6"/>
      <c r="PDF286" s="6"/>
      <c r="PDG286" s="6"/>
      <c r="PDH286" s="6"/>
      <c r="PDI286" s="6"/>
      <c r="PDJ286" s="6"/>
      <c r="PDK286" s="6"/>
      <c r="PDL286" s="6"/>
      <c r="PDM286" s="6"/>
      <c r="PDN286" s="6"/>
      <c r="PDO286" s="6"/>
      <c r="PDP286" s="6"/>
      <c r="PDQ286" s="6"/>
      <c r="PDR286" s="6"/>
      <c r="PDS286" s="6"/>
      <c r="PDT286" s="6"/>
      <c r="PDU286" s="6"/>
      <c r="PDV286" s="6"/>
      <c r="PDW286" s="6"/>
      <c r="PDX286" s="6"/>
      <c r="PDY286" s="6"/>
      <c r="PDZ286" s="6"/>
      <c r="PEA286" s="6"/>
      <c r="PEB286" s="6"/>
      <c r="PEC286" s="6"/>
      <c r="PED286" s="6"/>
      <c r="PEE286" s="6"/>
      <c r="PEF286" s="6"/>
      <c r="PEG286" s="6"/>
      <c r="PEH286" s="6"/>
      <c r="PEI286" s="6"/>
      <c r="PEJ286" s="6"/>
      <c r="PEK286" s="6"/>
      <c r="PEL286" s="6"/>
      <c r="PEM286" s="6"/>
      <c r="PEN286" s="6"/>
      <c r="PEO286" s="6"/>
      <c r="PEP286" s="6"/>
      <c r="PEQ286" s="6"/>
      <c r="PER286" s="6"/>
      <c r="PES286" s="6"/>
      <c r="PET286" s="6"/>
      <c r="PEU286" s="6"/>
      <c r="PEV286" s="6"/>
      <c r="PEW286" s="6"/>
      <c r="PEX286" s="6"/>
      <c r="PEY286" s="6"/>
      <c r="PEZ286" s="6"/>
      <c r="PFA286" s="6"/>
      <c r="PFB286" s="6"/>
      <c r="PFC286" s="6"/>
      <c r="PFD286" s="6"/>
      <c r="PFE286" s="6"/>
      <c r="PFF286" s="6"/>
      <c r="PFG286" s="6"/>
      <c r="PFH286" s="6"/>
      <c r="PFI286" s="6"/>
      <c r="PFJ286" s="6"/>
      <c r="PFK286" s="6"/>
      <c r="PFL286" s="6"/>
      <c r="PFM286" s="6"/>
      <c r="PFN286" s="6"/>
      <c r="PFO286" s="6"/>
      <c r="PFP286" s="6"/>
      <c r="PFQ286" s="6"/>
      <c r="PFR286" s="6"/>
      <c r="PFS286" s="6"/>
      <c r="PFT286" s="6"/>
      <c r="PFU286" s="6"/>
      <c r="PFV286" s="6"/>
      <c r="PFW286" s="6"/>
      <c r="PFX286" s="6"/>
      <c r="PFY286" s="6"/>
      <c r="PFZ286" s="6"/>
      <c r="PGA286" s="6"/>
      <c r="PGB286" s="6"/>
      <c r="PGC286" s="6"/>
      <c r="PGD286" s="6"/>
      <c r="PGE286" s="6"/>
      <c r="PGF286" s="6"/>
      <c r="PGG286" s="6"/>
      <c r="PGH286" s="6"/>
      <c r="PGI286" s="6"/>
      <c r="PGJ286" s="6"/>
      <c r="PGK286" s="6"/>
      <c r="PGL286" s="6"/>
      <c r="PGM286" s="6"/>
      <c r="PGN286" s="6"/>
      <c r="PGO286" s="6"/>
      <c r="PGP286" s="6"/>
      <c r="PGQ286" s="6"/>
      <c r="PGR286" s="6"/>
      <c r="PGS286" s="6"/>
      <c r="PGT286" s="6"/>
      <c r="PGU286" s="6"/>
      <c r="PGV286" s="6"/>
      <c r="PGW286" s="6"/>
      <c r="PGX286" s="6"/>
      <c r="PGY286" s="6"/>
      <c r="PGZ286" s="6"/>
      <c r="PHA286" s="6"/>
      <c r="PHB286" s="6"/>
      <c r="PHC286" s="6"/>
      <c r="PHD286" s="6"/>
      <c r="PHE286" s="6"/>
      <c r="PHF286" s="6"/>
      <c r="PHG286" s="6"/>
      <c r="PHH286" s="6"/>
      <c r="PHI286" s="6"/>
      <c r="PHJ286" s="6"/>
      <c r="PHK286" s="6"/>
      <c r="PHL286" s="6"/>
      <c r="PHM286" s="6"/>
      <c r="PHN286" s="6"/>
      <c r="PHO286" s="6"/>
      <c r="PHP286" s="6"/>
      <c r="PHQ286" s="6"/>
      <c r="PHR286" s="6"/>
      <c r="PHS286" s="6"/>
      <c r="PHT286" s="6"/>
      <c r="PHU286" s="6"/>
      <c r="PHV286" s="6"/>
      <c r="PHW286" s="6"/>
      <c r="PHX286" s="6"/>
      <c r="PHY286" s="6"/>
      <c r="PHZ286" s="6"/>
      <c r="PIA286" s="6"/>
      <c r="PIB286" s="6"/>
      <c r="PIC286" s="6"/>
      <c r="PID286" s="6"/>
      <c r="PIE286" s="6"/>
      <c r="PIF286" s="6"/>
      <c r="PIG286" s="6"/>
      <c r="PIH286" s="6"/>
      <c r="PII286" s="6"/>
      <c r="PIJ286" s="6"/>
      <c r="PIK286" s="6"/>
      <c r="PIL286" s="6"/>
      <c r="PIM286" s="6"/>
      <c r="PIN286" s="6"/>
      <c r="PIO286" s="6"/>
      <c r="PIP286" s="6"/>
      <c r="PIQ286" s="6"/>
      <c r="PIR286" s="6"/>
      <c r="PIS286" s="6"/>
      <c r="PIT286" s="6"/>
      <c r="PIU286" s="6"/>
      <c r="PIV286" s="6"/>
      <c r="PIW286" s="6"/>
      <c r="PIX286" s="6"/>
      <c r="PIY286" s="6"/>
      <c r="PIZ286" s="6"/>
      <c r="PJA286" s="6"/>
      <c r="PJB286" s="6"/>
      <c r="PJC286" s="6"/>
      <c r="PJD286" s="6"/>
      <c r="PJE286" s="6"/>
      <c r="PJF286" s="6"/>
      <c r="PJG286" s="6"/>
      <c r="PJH286" s="6"/>
      <c r="PJI286" s="6"/>
      <c r="PJJ286" s="6"/>
      <c r="PJK286" s="6"/>
      <c r="PJL286" s="6"/>
      <c r="PJM286" s="6"/>
      <c r="PJN286" s="6"/>
      <c r="PJO286" s="6"/>
      <c r="PJP286" s="6"/>
      <c r="PJQ286" s="6"/>
      <c r="PJR286" s="6"/>
      <c r="PJS286" s="6"/>
      <c r="PJT286" s="6"/>
      <c r="PJU286" s="6"/>
      <c r="PJV286" s="6"/>
      <c r="PJW286" s="6"/>
      <c r="PJX286" s="6"/>
      <c r="PJY286" s="6"/>
      <c r="PJZ286" s="6"/>
      <c r="PKA286" s="6"/>
      <c r="PKB286" s="6"/>
      <c r="PKC286" s="6"/>
      <c r="PKD286" s="6"/>
      <c r="PKE286" s="6"/>
      <c r="PKF286" s="6"/>
      <c r="PKG286" s="6"/>
      <c r="PKH286" s="6"/>
      <c r="PKI286" s="6"/>
      <c r="PKJ286" s="6"/>
      <c r="PKK286" s="6"/>
      <c r="PKL286" s="6"/>
      <c r="PKM286" s="6"/>
      <c r="PKN286" s="6"/>
      <c r="PKO286" s="6"/>
      <c r="PKP286" s="6"/>
      <c r="PKQ286" s="6"/>
      <c r="PKR286" s="6"/>
      <c r="PKS286" s="6"/>
      <c r="PKT286" s="6"/>
      <c r="PKU286" s="6"/>
      <c r="PKV286" s="6"/>
      <c r="PKW286" s="6"/>
      <c r="PKX286" s="6"/>
      <c r="PKY286" s="6"/>
      <c r="PKZ286" s="6"/>
      <c r="PLA286" s="6"/>
      <c r="PLB286" s="6"/>
      <c r="PLC286" s="6"/>
      <c r="PLD286" s="6"/>
      <c r="PLE286" s="6"/>
      <c r="PLF286" s="6"/>
      <c r="PLG286" s="6"/>
      <c r="PLH286" s="6"/>
      <c r="PLI286" s="6"/>
      <c r="PLJ286" s="6"/>
      <c r="PLK286" s="6"/>
      <c r="PLL286" s="6"/>
      <c r="PLM286" s="6"/>
      <c r="PLN286" s="6"/>
      <c r="PLO286" s="6"/>
      <c r="PLP286" s="6"/>
      <c r="PLQ286" s="6"/>
      <c r="PLR286" s="6"/>
      <c r="PLS286" s="6"/>
      <c r="PLT286" s="6"/>
      <c r="PLU286" s="6"/>
      <c r="PLV286" s="6"/>
      <c r="PLW286" s="6"/>
      <c r="PLX286" s="6"/>
      <c r="PLY286" s="6"/>
      <c r="PLZ286" s="6"/>
      <c r="PMA286" s="6"/>
      <c r="PMB286" s="6"/>
      <c r="PMC286" s="6"/>
      <c r="PMD286" s="6"/>
      <c r="PME286" s="6"/>
      <c r="PMF286" s="6"/>
      <c r="PMG286" s="6"/>
      <c r="PMH286" s="6"/>
      <c r="PMI286" s="6"/>
      <c r="PMJ286" s="6"/>
      <c r="PMK286" s="6"/>
      <c r="PML286" s="6"/>
      <c r="PMM286" s="6"/>
      <c r="PMN286" s="6"/>
      <c r="PMO286" s="6"/>
      <c r="PMP286" s="6"/>
      <c r="PMQ286" s="6"/>
      <c r="PMR286" s="6"/>
      <c r="PMS286" s="6"/>
      <c r="PMT286" s="6"/>
      <c r="PMU286" s="6"/>
      <c r="PMV286" s="6"/>
      <c r="PMW286" s="6"/>
      <c r="PMX286" s="6"/>
      <c r="PMY286" s="6"/>
      <c r="PMZ286" s="6"/>
      <c r="PNA286" s="6"/>
      <c r="PNB286" s="6"/>
      <c r="PNC286" s="6"/>
      <c r="PND286" s="6"/>
      <c r="PNE286" s="6"/>
      <c r="PNF286" s="6"/>
      <c r="PNG286" s="6"/>
      <c r="PNH286" s="6"/>
      <c r="PNI286" s="6"/>
      <c r="PNJ286" s="6"/>
      <c r="PNK286" s="6"/>
      <c r="PNL286" s="6"/>
      <c r="PNM286" s="6"/>
      <c r="PNN286" s="6"/>
      <c r="PNO286" s="6"/>
      <c r="PNP286" s="6"/>
      <c r="PNQ286" s="6"/>
      <c r="PNR286" s="6"/>
      <c r="PNS286" s="6"/>
      <c r="PNT286" s="6"/>
      <c r="PNU286" s="6"/>
      <c r="PNV286" s="6"/>
      <c r="PNW286" s="6"/>
      <c r="PNX286" s="6"/>
      <c r="PNY286" s="6"/>
      <c r="PNZ286" s="6"/>
      <c r="POA286" s="6"/>
      <c r="POB286" s="6"/>
      <c r="POC286" s="6"/>
      <c r="POD286" s="6"/>
      <c r="POE286" s="6"/>
      <c r="POF286" s="6"/>
      <c r="POG286" s="6"/>
      <c r="POH286" s="6"/>
      <c r="POI286" s="6"/>
      <c r="POJ286" s="6"/>
      <c r="POK286" s="6"/>
      <c r="POL286" s="6"/>
      <c r="POM286" s="6"/>
      <c r="PON286" s="6"/>
      <c r="POO286" s="6"/>
      <c r="POP286" s="6"/>
      <c r="POQ286" s="6"/>
      <c r="POR286" s="6"/>
      <c r="POS286" s="6"/>
      <c r="POT286" s="6"/>
      <c r="POU286" s="6"/>
      <c r="POV286" s="6"/>
      <c r="POW286" s="6"/>
      <c r="POX286" s="6"/>
      <c r="POY286" s="6"/>
      <c r="POZ286" s="6"/>
      <c r="PPA286" s="6"/>
      <c r="PPB286" s="6"/>
      <c r="PPC286" s="6"/>
      <c r="PPD286" s="6"/>
      <c r="PPE286" s="6"/>
      <c r="PPF286" s="6"/>
      <c r="PPG286" s="6"/>
      <c r="PPH286" s="6"/>
      <c r="PPI286" s="6"/>
      <c r="PPJ286" s="6"/>
      <c r="PPK286" s="6"/>
      <c r="PPL286" s="6"/>
      <c r="PPM286" s="6"/>
      <c r="PPN286" s="6"/>
      <c r="PPO286" s="6"/>
      <c r="PPP286" s="6"/>
      <c r="PPQ286" s="6"/>
      <c r="PPR286" s="6"/>
      <c r="PPS286" s="6"/>
      <c r="PPT286" s="6"/>
      <c r="PPU286" s="6"/>
      <c r="PPV286" s="6"/>
      <c r="PPW286" s="6"/>
      <c r="PPX286" s="6"/>
      <c r="PPY286" s="6"/>
      <c r="PPZ286" s="6"/>
      <c r="PQA286" s="6"/>
      <c r="PQB286" s="6"/>
      <c r="PQC286" s="6"/>
      <c r="PQD286" s="6"/>
      <c r="PQE286" s="6"/>
      <c r="PQF286" s="6"/>
      <c r="PQG286" s="6"/>
      <c r="PQH286" s="6"/>
      <c r="PQI286" s="6"/>
      <c r="PQJ286" s="6"/>
      <c r="PQK286" s="6"/>
      <c r="PQL286" s="6"/>
      <c r="PQM286" s="6"/>
      <c r="PQN286" s="6"/>
      <c r="PQO286" s="6"/>
      <c r="PQP286" s="6"/>
      <c r="PQQ286" s="6"/>
      <c r="PQR286" s="6"/>
      <c r="PQS286" s="6"/>
      <c r="PQT286" s="6"/>
      <c r="PQU286" s="6"/>
      <c r="PQV286" s="6"/>
      <c r="PQW286" s="6"/>
      <c r="PQX286" s="6"/>
      <c r="PQY286" s="6"/>
      <c r="PQZ286" s="6"/>
      <c r="PRA286" s="6"/>
      <c r="PRB286" s="6"/>
      <c r="PRC286" s="6"/>
      <c r="PRD286" s="6"/>
      <c r="PRE286" s="6"/>
      <c r="PRF286" s="6"/>
      <c r="PRG286" s="6"/>
      <c r="PRH286" s="6"/>
      <c r="PRI286" s="6"/>
      <c r="PRJ286" s="6"/>
      <c r="PRK286" s="6"/>
      <c r="PRL286" s="6"/>
      <c r="PRM286" s="6"/>
      <c r="PRN286" s="6"/>
      <c r="PRO286" s="6"/>
      <c r="PRP286" s="6"/>
      <c r="PRQ286" s="6"/>
      <c r="PRR286" s="6"/>
      <c r="PRS286" s="6"/>
      <c r="PRT286" s="6"/>
      <c r="PRU286" s="6"/>
      <c r="PRV286" s="6"/>
      <c r="PRW286" s="6"/>
      <c r="PRX286" s="6"/>
      <c r="PRY286" s="6"/>
      <c r="PRZ286" s="6"/>
      <c r="PSA286" s="6"/>
      <c r="PSB286" s="6"/>
      <c r="PSC286" s="6"/>
      <c r="PSD286" s="6"/>
      <c r="PSE286" s="6"/>
      <c r="PSF286" s="6"/>
      <c r="PSG286" s="6"/>
      <c r="PSH286" s="6"/>
      <c r="PSI286" s="6"/>
      <c r="PSJ286" s="6"/>
      <c r="PSK286" s="6"/>
      <c r="PSL286" s="6"/>
      <c r="PSM286" s="6"/>
      <c r="PSN286" s="6"/>
      <c r="PSO286" s="6"/>
      <c r="PSP286" s="6"/>
      <c r="PSQ286" s="6"/>
      <c r="PSR286" s="6"/>
      <c r="PSS286" s="6"/>
      <c r="PST286" s="6"/>
      <c r="PSU286" s="6"/>
      <c r="PSV286" s="6"/>
      <c r="PSW286" s="6"/>
      <c r="PSX286" s="6"/>
      <c r="PSY286" s="6"/>
      <c r="PSZ286" s="6"/>
      <c r="PTA286" s="6"/>
      <c r="PTB286" s="6"/>
      <c r="PTC286" s="6"/>
      <c r="PTD286" s="6"/>
      <c r="PTE286" s="6"/>
      <c r="PTF286" s="6"/>
      <c r="PTG286" s="6"/>
      <c r="PTH286" s="6"/>
      <c r="PTI286" s="6"/>
      <c r="PTJ286" s="6"/>
      <c r="PTK286" s="6"/>
      <c r="PTL286" s="6"/>
      <c r="PTM286" s="6"/>
      <c r="PTN286" s="6"/>
      <c r="PTO286" s="6"/>
      <c r="PTP286" s="6"/>
      <c r="PTQ286" s="6"/>
      <c r="PTR286" s="6"/>
      <c r="PTS286" s="6"/>
      <c r="PTT286" s="6"/>
      <c r="PTU286" s="6"/>
      <c r="PTV286" s="6"/>
      <c r="PTW286" s="6"/>
      <c r="PTX286" s="6"/>
      <c r="PTY286" s="6"/>
      <c r="PTZ286" s="6"/>
      <c r="PUA286" s="6"/>
      <c r="PUB286" s="6"/>
      <c r="PUC286" s="6"/>
      <c r="PUD286" s="6"/>
      <c r="PUE286" s="6"/>
      <c r="PUF286" s="6"/>
      <c r="PUG286" s="6"/>
      <c r="PUH286" s="6"/>
      <c r="PUI286" s="6"/>
      <c r="PUJ286" s="6"/>
      <c r="PUK286" s="6"/>
      <c r="PUL286" s="6"/>
      <c r="PUM286" s="6"/>
      <c r="PUN286" s="6"/>
      <c r="PUO286" s="6"/>
      <c r="PUP286" s="6"/>
      <c r="PUQ286" s="6"/>
      <c r="PUR286" s="6"/>
      <c r="PUS286" s="6"/>
      <c r="PUT286" s="6"/>
      <c r="PUU286" s="6"/>
      <c r="PUV286" s="6"/>
      <c r="PUW286" s="6"/>
      <c r="PUX286" s="6"/>
      <c r="PUY286" s="6"/>
      <c r="PUZ286" s="6"/>
      <c r="PVA286" s="6"/>
      <c r="PVB286" s="6"/>
      <c r="PVC286" s="6"/>
      <c r="PVD286" s="6"/>
      <c r="PVE286" s="6"/>
      <c r="PVF286" s="6"/>
      <c r="PVG286" s="6"/>
      <c r="PVH286" s="6"/>
      <c r="PVI286" s="6"/>
      <c r="PVJ286" s="6"/>
      <c r="PVK286" s="6"/>
      <c r="PVL286" s="6"/>
      <c r="PVM286" s="6"/>
      <c r="PVN286" s="6"/>
      <c r="PVO286" s="6"/>
      <c r="PVP286" s="6"/>
      <c r="PVQ286" s="6"/>
      <c r="PVR286" s="6"/>
      <c r="PVS286" s="6"/>
      <c r="PVT286" s="6"/>
      <c r="PVU286" s="6"/>
      <c r="PVV286" s="6"/>
      <c r="PVW286" s="6"/>
      <c r="PVX286" s="6"/>
      <c r="PVY286" s="6"/>
      <c r="PVZ286" s="6"/>
      <c r="PWA286" s="6"/>
      <c r="PWB286" s="6"/>
      <c r="PWC286" s="6"/>
      <c r="PWD286" s="6"/>
      <c r="PWE286" s="6"/>
      <c r="PWF286" s="6"/>
      <c r="PWG286" s="6"/>
      <c r="PWH286" s="6"/>
      <c r="PWI286" s="6"/>
      <c r="PWJ286" s="6"/>
      <c r="PWK286" s="6"/>
      <c r="PWL286" s="6"/>
      <c r="PWM286" s="6"/>
      <c r="PWN286" s="6"/>
      <c r="PWO286" s="6"/>
      <c r="PWP286" s="6"/>
      <c r="PWQ286" s="6"/>
      <c r="PWR286" s="6"/>
      <c r="PWS286" s="6"/>
      <c r="PWT286" s="6"/>
      <c r="PWU286" s="6"/>
      <c r="PWV286" s="6"/>
      <c r="PWW286" s="6"/>
      <c r="PWX286" s="6"/>
      <c r="PWY286" s="6"/>
      <c r="PWZ286" s="6"/>
      <c r="PXA286" s="6"/>
      <c r="PXB286" s="6"/>
      <c r="PXC286" s="6"/>
      <c r="PXD286" s="6"/>
      <c r="PXE286" s="6"/>
      <c r="PXF286" s="6"/>
      <c r="PXG286" s="6"/>
      <c r="PXH286" s="6"/>
      <c r="PXI286" s="6"/>
      <c r="PXJ286" s="6"/>
      <c r="PXK286" s="6"/>
      <c r="PXL286" s="6"/>
      <c r="PXM286" s="6"/>
      <c r="PXN286" s="6"/>
      <c r="PXO286" s="6"/>
      <c r="PXP286" s="6"/>
      <c r="PXQ286" s="6"/>
      <c r="PXR286" s="6"/>
      <c r="PXS286" s="6"/>
      <c r="PXT286" s="6"/>
      <c r="PXU286" s="6"/>
      <c r="PXV286" s="6"/>
      <c r="PXW286" s="6"/>
      <c r="PXX286" s="6"/>
      <c r="PXY286" s="6"/>
      <c r="PXZ286" s="6"/>
      <c r="PYA286" s="6"/>
      <c r="PYB286" s="6"/>
      <c r="PYC286" s="6"/>
      <c r="PYD286" s="6"/>
      <c r="PYE286" s="6"/>
      <c r="PYF286" s="6"/>
      <c r="PYG286" s="6"/>
      <c r="PYH286" s="6"/>
      <c r="PYI286" s="6"/>
      <c r="PYJ286" s="6"/>
      <c r="PYK286" s="6"/>
      <c r="PYL286" s="6"/>
      <c r="PYM286" s="6"/>
      <c r="PYN286" s="6"/>
      <c r="PYO286" s="6"/>
      <c r="PYP286" s="6"/>
      <c r="PYQ286" s="6"/>
      <c r="PYR286" s="6"/>
      <c r="PYS286" s="6"/>
      <c r="PYT286" s="6"/>
      <c r="PYU286" s="6"/>
      <c r="PYV286" s="6"/>
      <c r="PYW286" s="6"/>
      <c r="PYX286" s="6"/>
      <c r="PYY286" s="6"/>
      <c r="PYZ286" s="6"/>
      <c r="PZA286" s="6"/>
      <c r="PZB286" s="6"/>
      <c r="PZC286" s="6"/>
      <c r="PZD286" s="6"/>
      <c r="PZE286" s="6"/>
      <c r="PZF286" s="6"/>
      <c r="PZG286" s="6"/>
      <c r="PZH286" s="6"/>
      <c r="PZI286" s="6"/>
      <c r="PZJ286" s="6"/>
      <c r="PZK286" s="6"/>
      <c r="PZL286" s="6"/>
      <c r="PZM286" s="6"/>
      <c r="PZN286" s="6"/>
      <c r="PZO286" s="6"/>
      <c r="PZP286" s="6"/>
      <c r="PZQ286" s="6"/>
      <c r="PZR286" s="6"/>
      <c r="PZS286" s="6"/>
      <c r="PZT286" s="6"/>
      <c r="PZU286" s="6"/>
      <c r="PZV286" s="6"/>
      <c r="PZW286" s="6"/>
      <c r="PZX286" s="6"/>
      <c r="PZY286" s="6"/>
      <c r="PZZ286" s="6"/>
      <c r="QAA286" s="6"/>
      <c r="QAB286" s="6"/>
      <c r="QAC286" s="6"/>
      <c r="QAD286" s="6"/>
      <c r="QAE286" s="6"/>
      <c r="QAF286" s="6"/>
      <c r="QAG286" s="6"/>
      <c r="QAH286" s="6"/>
      <c r="QAI286" s="6"/>
      <c r="QAJ286" s="6"/>
      <c r="QAK286" s="6"/>
      <c r="QAL286" s="6"/>
      <c r="QAM286" s="6"/>
      <c r="QAN286" s="6"/>
      <c r="QAO286" s="6"/>
      <c r="QAP286" s="6"/>
      <c r="QAQ286" s="6"/>
      <c r="QAR286" s="6"/>
      <c r="QAS286" s="6"/>
      <c r="QAT286" s="6"/>
      <c r="QAU286" s="6"/>
      <c r="QAV286" s="6"/>
      <c r="QAW286" s="6"/>
      <c r="QAX286" s="6"/>
      <c r="QAY286" s="6"/>
      <c r="QAZ286" s="6"/>
      <c r="QBA286" s="6"/>
      <c r="QBB286" s="6"/>
      <c r="QBC286" s="6"/>
      <c r="QBD286" s="6"/>
      <c r="QBE286" s="6"/>
      <c r="QBF286" s="6"/>
      <c r="QBG286" s="6"/>
      <c r="QBH286" s="6"/>
      <c r="QBI286" s="6"/>
      <c r="QBJ286" s="6"/>
      <c r="QBK286" s="6"/>
      <c r="QBL286" s="6"/>
      <c r="QBM286" s="6"/>
      <c r="QBN286" s="6"/>
      <c r="QBO286" s="6"/>
      <c r="QBP286" s="6"/>
      <c r="QBQ286" s="6"/>
      <c r="QBR286" s="6"/>
      <c r="QBS286" s="6"/>
      <c r="QBT286" s="6"/>
      <c r="QBU286" s="6"/>
      <c r="QBV286" s="6"/>
      <c r="QBW286" s="6"/>
      <c r="QBX286" s="6"/>
      <c r="QBY286" s="6"/>
      <c r="QBZ286" s="6"/>
      <c r="QCA286" s="6"/>
      <c r="QCB286" s="6"/>
      <c r="QCC286" s="6"/>
      <c r="QCD286" s="6"/>
      <c r="QCE286" s="6"/>
      <c r="QCF286" s="6"/>
      <c r="QCG286" s="6"/>
      <c r="QCH286" s="6"/>
      <c r="QCI286" s="6"/>
      <c r="QCJ286" s="6"/>
      <c r="QCK286" s="6"/>
      <c r="QCL286" s="6"/>
      <c r="QCM286" s="6"/>
      <c r="QCN286" s="6"/>
      <c r="QCO286" s="6"/>
      <c r="QCP286" s="6"/>
      <c r="QCQ286" s="6"/>
      <c r="QCR286" s="6"/>
      <c r="QCS286" s="6"/>
      <c r="QCT286" s="6"/>
      <c r="QCU286" s="6"/>
      <c r="QCV286" s="6"/>
      <c r="QCW286" s="6"/>
      <c r="QCX286" s="6"/>
      <c r="QCY286" s="6"/>
      <c r="QCZ286" s="6"/>
      <c r="QDA286" s="6"/>
      <c r="QDB286" s="6"/>
      <c r="QDC286" s="6"/>
      <c r="QDD286" s="6"/>
      <c r="QDE286" s="6"/>
      <c r="QDF286" s="6"/>
      <c r="QDG286" s="6"/>
      <c r="QDH286" s="6"/>
      <c r="QDI286" s="6"/>
      <c r="QDJ286" s="6"/>
      <c r="QDK286" s="6"/>
      <c r="QDL286" s="6"/>
      <c r="QDM286" s="6"/>
      <c r="QDN286" s="6"/>
      <c r="QDO286" s="6"/>
      <c r="QDP286" s="6"/>
      <c r="QDQ286" s="6"/>
      <c r="QDR286" s="6"/>
      <c r="QDS286" s="6"/>
      <c r="QDT286" s="6"/>
      <c r="QDU286" s="6"/>
      <c r="QDV286" s="6"/>
      <c r="QDW286" s="6"/>
      <c r="QDX286" s="6"/>
      <c r="QDY286" s="6"/>
      <c r="QDZ286" s="6"/>
      <c r="QEA286" s="6"/>
      <c r="QEB286" s="6"/>
      <c r="QEC286" s="6"/>
      <c r="QED286" s="6"/>
      <c r="QEE286" s="6"/>
      <c r="QEF286" s="6"/>
      <c r="QEG286" s="6"/>
      <c r="QEH286" s="6"/>
      <c r="QEI286" s="6"/>
      <c r="QEJ286" s="6"/>
      <c r="QEK286" s="6"/>
      <c r="QEL286" s="6"/>
      <c r="QEM286" s="6"/>
      <c r="QEN286" s="6"/>
      <c r="QEO286" s="6"/>
      <c r="QEP286" s="6"/>
      <c r="QEQ286" s="6"/>
      <c r="QER286" s="6"/>
      <c r="QES286" s="6"/>
      <c r="QET286" s="6"/>
      <c r="QEU286" s="6"/>
      <c r="QEV286" s="6"/>
      <c r="QEW286" s="6"/>
      <c r="QEX286" s="6"/>
      <c r="QEY286" s="6"/>
      <c r="QEZ286" s="6"/>
      <c r="QFA286" s="6"/>
      <c r="QFB286" s="6"/>
      <c r="QFC286" s="6"/>
      <c r="QFD286" s="6"/>
      <c r="QFE286" s="6"/>
      <c r="QFF286" s="6"/>
      <c r="QFG286" s="6"/>
      <c r="QFH286" s="6"/>
      <c r="QFI286" s="6"/>
      <c r="QFJ286" s="6"/>
      <c r="QFK286" s="6"/>
      <c r="QFL286" s="6"/>
      <c r="QFM286" s="6"/>
      <c r="QFN286" s="6"/>
      <c r="QFO286" s="6"/>
      <c r="QFP286" s="6"/>
      <c r="QFQ286" s="6"/>
      <c r="QFR286" s="6"/>
      <c r="QFS286" s="6"/>
      <c r="QFT286" s="6"/>
      <c r="QFU286" s="6"/>
      <c r="QFV286" s="6"/>
      <c r="QFW286" s="6"/>
      <c r="QFX286" s="6"/>
      <c r="QFY286" s="6"/>
      <c r="QFZ286" s="6"/>
      <c r="QGA286" s="6"/>
      <c r="QGB286" s="6"/>
      <c r="QGC286" s="6"/>
      <c r="QGD286" s="6"/>
      <c r="QGE286" s="6"/>
      <c r="QGF286" s="6"/>
      <c r="QGG286" s="6"/>
      <c r="QGH286" s="6"/>
      <c r="QGI286" s="6"/>
      <c r="QGJ286" s="6"/>
      <c r="QGK286" s="6"/>
      <c r="QGL286" s="6"/>
      <c r="QGM286" s="6"/>
      <c r="QGN286" s="6"/>
      <c r="QGO286" s="6"/>
      <c r="QGP286" s="6"/>
      <c r="QGQ286" s="6"/>
      <c r="QGR286" s="6"/>
      <c r="QGS286" s="6"/>
      <c r="QGT286" s="6"/>
      <c r="QGU286" s="6"/>
      <c r="QGV286" s="6"/>
      <c r="QGW286" s="6"/>
      <c r="QGX286" s="6"/>
      <c r="QGY286" s="6"/>
      <c r="QGZ286" s="6"/>
      <c r="QHA286" s="6"/>
      <c r="QHB286" s="6"/>
      <c r="QHC286" s="6"/>
      <c r="QHD286" s="6"/>
      <c r="QHE286" s="6"/>
      <c r="QHF286" s="6"/>
      <c r="QHG286" s="6"/>
      <c r="QHH286" s="6"/>
      <c r="QHI286" s="6"/>
      <c r="QHJ286" s="6"/>
      <c r="QHK286" s="6"/>
      <c r="QHL286" s="6"/>
      <c r="QHM286" s="6"/>
      <c r="QHN286" s="6"/>
      <c r="QHO286" s="6"/>
      <c r="QHP286" s="6"/>
      <c r="QHQ286" s="6"/>
      <c r="QHR286" s="6"/>
      <c r="QHS286" s="6"/>
      <c r="QHT286" s="6"/>
      <c r="QHU286" s="6"/>
      <c r="QHV286" s="6"/>
      <c r="QHW286" s="6"/>
      <c r="QHX286" s="6"/>
      <c r="QHY286" s="6"/>
      <c r="QHZ286" s="6"/>
      <c r="QIA286" s="6"/>
      <c r="QIB286" s="6"/>
      <c r="QIC286" s="6"/>
      <c r="QID286" s="6"/>
      <c r="QIE286" s="6"/>
      <c r="QIF286" s="6"/>
      <c r="QIG286" s="6"/>
      <c r="QIH286" s="6"/>
      <c r="QII286" s="6"/>
      <c r="QIJ286" s="6"/>
      <c r="QIK286" s="6"/>
      <c r="QIL286" s="6"/>
      <c r="QIM286" s="6"/>
      <c r="QIN286" s="6"/>
      <c r="QIO286" s="6"/>
      <c r="QIP286" s="6"/>
      <c r="QIQ286" s="6"/>
      <c r="QIR286" s="6"/>
      <c r="QIS286" s="6"/>
      <c r="QIT286" s="6"/>
      <c r="QIU286" s="6"/>
      <c r="QIV286" s="6"/>
      <c r="QIW286" s="6"/>
      <c r="QIX286" s="6"/>
      <c r="QIY286" s="6"/>
      <c r="QIZ286" s="6"/>
      <c r="QJA286" s="6"/>
      <c r="QJB286" s="6"/>
      <c r="QJC286" s="6"/>
      <c r="QJD286" s="6"/>
      <c r="QJE286" s="6"/>
      <c r="QJF286" s="6"/>
      <c r="QJG286" s="6"/>
      <c r="QJH286" s="6"/>
      <c r="QJI286" s="6"/>
      <c r="QJJ286" s="6"/>
      <c r="QJK286" s="6"/>
      <c r="QJL286" s="6"/>
      <c r="QJM286" s="6"/>
      <c r="QJN286" s="6"/>
      <c r="QJO286" s="6"/>
      <c r="QJP286" s="6"/>
      <c r="QJQ286" s="6"/>
      <c r="QJR286" s="6"/>
      <c r="QJS286" s="6"/>
      <c r="QJT286" s="6"/>
      <c r="QJU286" s="6"/>
      <c r="QJV286" s="6"/>
      <c r="QJW286" s="6"/>
      <c r="QJX286" s="6"/>
      <c r="QJY286" s="6"/>
      <c r="QJZ286" s="6"/>
      <c r="QKA286" s="6"/>
      <c r="QKB286" s="6"/>
      <c r="QKC286" s="6"/>
      <c r="QKD286" s="6"/>
      <c r="QKE286" s="6"/>
      <c r="QKF286" s="6"/>
      <c r="QKG286" s="6"/>
      <c r="QKH286" s="6"/>
      <c r="QKI286" s="6"/>
      <c r="QKJ286" s="6"/>
      <c r="QKK286" s="6"/>
      <c r="QKL286" s="6"/>
      <c r="QKM286" s="6"/>
      <c r="QKN286" s="6"/>
      <c r="QKO286" s="6"/>
      <c r="QKP286" s="6"/>
      <c r="QKQ286" s="6"/>
      <c r="QKR286" s="6"/>
      <c r="QKS286" s="6"/>
      <c r="QKT286" s="6"/>
      <c r="QKU286" s="6"/>
      <c r="QKV286" s="6"/>
      <c r="QKW286" s="6"/>
      <c r="QKX286" s="6"/>
      <c r="QKY286" s="6"/>
      <c r="QKZ286" s="6"/>
      <c r="QLA286" s="6"/>
      <c r="QLB286" s="6"/>
      <c r="QLC286" s="6"/>
      <c r="QLD286" s="6"/>
      <c r="QLE286" s="6"/>
      <c r="QLF286" s="6"/>
      <c r="QLG286" s="6"/>
      <c r="QLH286" s="6"/>
      <c r="QLI286" s="6"/>
      <c r="QLJ286" s="6"/>
      <c r="QLK286" s="6"/>
      <c r="QLL286" s="6"/>
      <c r="QLM286" s="6"/>
      <c r="QLN286" s="6"/>
      <c r="QLO286" s="6"/>
      <c r="QLP286" s="6"/>
      <c r="QLQ286" s="6"/>
      <c r="QLR286" s="6"/>
      <c r="QLS286" s="6"/>
      <c r="QLT286" s="6"/>
      <c r="QLU286" s="6"/>
      <c r="QLV286" s="6"/>
      <c r="QLW286" s="6"/>
      <c r="QLX286" s="6"/>
      <c r="QLY286" s="6"/>
      <c r="QLZ286" s="6"/>
      <c r="QMA286" s="6"/>
      <c r="QMB286" s="6"/>
      <c r="QMC286" s="6"/>
      <c r="QMD286" s="6"/>
      <c r="QME286" s="6"/>
      <c r="QMF286" s="6"/>
      <c r="QMG286" s="6"/>
      <c r="QMH286" s="6"/>
      <c r="QMI286" s="6"/>
      <c r="QMJ286" s="6"/>
      <c r="QMK286" s="6"/>
      <c r="QML286" s="6"/>
      <c r="QMM286" s="6"/>
      <c r="QMN286" s="6"/>
      <c r="QMO286" s="6"/>
      <c r="QMP286" s="6"/>
      <c r="QMQ286" s="6"/>
      <c r="QMR286" s="6"/>
      <c r="QMS286" s="6"/>
      <c r="QMT286" s="6"/>
      <c r="QMU286" s="6"/>
      <c r="QMV286" s="6"/>
      <c r="QMW286" s="6"/>
      <c r="QMX286" s="6"/>
      <c r="QMY286" s="6"/>
      <c r="QMZ286" s="6"/>
      <c r="QNA286" s="6"/>
      <c r="QNB286" s="6"/>
      <c r="QNC286" s="6"/>
      <c r="QND286" s="6"/>
      <c r="QNE286" s="6"/>
      <c r="QNF286" s="6"/>
      <c r="QNG286" s="6"/>
      <c r="QNH286" s="6"/>
      <c r="QNI286" s="6"/>
      <c r="QNJ286" s="6"/>
      <c r="QNK286" s="6"/>
      <c r="QNL286" s="6"/>
      <c r="QNM286" s="6"/>
      <c r="QNN286" s="6"/>
      <c r="QNO286" s="6"/>
      <c r="QNP286" s="6"/>
      <c r="QNQ286" s="6"/>
      <c r="QNR286" s="6"/>
      <c r="QNS286" s="6"/>
      <c r="QNT286" s="6"/>
      <c r="QNU286" s="6"/>
      <c r="QNV286" s="6"/>
      <c r="QNW286" s="6"/>
      <c r="QNX286" s="6"/>
      <c r="QNY286" s="6"/>
      <c r="QNZ286" s="6"/>
      <c r="QOA286" s="6"/>
      <c r="QOB286" s="6"/>
      <c r="QOC286" s="6"/>
      <c r="QOD286" s="6"/>
      <c r="QOE286" s="6"/>
      <c r="QOF286" s="6"/>
      <c r="QOG286" s="6"/>
      <c r="QOH286" s="6"/>
      <c r="QOI286" s="6"/>
      <c r="QOJ286" s="6"/>
      <c r="QOK286" s="6"/>
      <c r="QOL286" s="6"/>
      <c r="QOM286" s="6"/>
      <c r="QON286" s="6"/>
      <c r="QOO286" s="6"/>
      <c r="QOP286" s="6"/>
      <c r="QOQ286" s="6"/>
      <c r="QOR286" s="6"/>
      <c r="QOS286" s="6"/>
      <c r="QOT286" s="6"/>
      <c r="QOU286" s="6"/>
      <c r="QOV286" s="6"/>
      <c r="QOW286" s="6"/>
      <c r="QOX286" s="6"/>
      <c r="QOY286" s="6"/>
      <c r="QOZ286" s="6"/>
      <c r="QPA286" s="6"/>
      <c r="QPB286" s="6"/>
      <c r="QPC286" s="6"/>
      <c r="QPD286" s="6"/>
      <c r="QPE286" s="6"/>
      <c r="QPF286" s="6"/>
      <c r="QPG286" s="6"/>
      <c r="QPH286" s="6"/>
      <c r="QPI286" s="6"/>
      <c r="QPJ286" s="6"/>
      <c r="QPK286" s="6"/>
      <c r="QPL286" s="6"/>
      <c r="QPM286" s="6"/>
      <c r="QPN286" s="6"/>
      <c r="QPO286" s="6"/>
      <c r="QPP286" s="6"/>
      <c r="QPQ286" s="6"/>
      <c r="QPR286" s="6"/>
      <c r="QPS286" s="6"/>
      <c r="QPT286" s="6"/>
      <c r="QPU286" s="6"/>
      <c r="QPV286" s="6"/>
      <c r="QPW286" s="6"/>
      <c r="QPX286" s="6"/>
      <c r="QPY286" s="6"/>
      <c r="QPZ286" s="6"/>
      <c r="QQA286" s="6"/>
      <c r="QQB286" s="6"/>
      <c r="QQC286" s="6"/>
      <c r="QQD286" s="6"/>
      <c r="QQE286" s="6"/>
      <c r="QQF286" s="6"/>
      <c r="QQG286" s="6"/>
      <c r="QQH286" s="6"/>
      <c r="QQI286" s="6"/>
      <c r="QQJ286" s="6"/>
      <c r="QQK286" s="6"/>
      <c r="QQL286" s="6"/>
      <c r="QQM286" s="6"/>
      <c r="QQN286" s="6"/>
      <c r="QQO286" s="6"/>
      <c r="QQP286" s="6"/>
      <c r="QQQ286" s="6"/>
      <c r="QQR286" s="6"/>
      <c r="QQS286" s="6"/>
      <c r="QQT286" s="6"/>
      <c r="QQU286" s="6"/>
      <c r="QQV286" s="6"/>
      <c r="QQW286" s="6"/>
      <c r="QQX286" s="6"/>
      <c r="QQY286" s="6"/>
      <c r="QQZ286" s="6"/>
      <c r="QRA286" s="6"/>
      <c r="QRB286" s="6"/>
      <c r="QRC286" s="6"/>
      <c r="QRD286" s="6"/>
      <c r="QRE286" s="6"/>
      <c r="QRF286" s="6"/>
      <c r="QRG286" s="6"/>
      <c r="QRH286" s="6"/>
      <c r="QRI286" s="6"/>
      <c r="QRJ286" s="6"/>
      <c r="QRK286" s="6"/>
      <c r="QRL286" s="6"/>
      <c r="QRM286" s="6"/>
      <c r="QRN286" s="6"/>
      <c r="QRO286" s="6"/>
      <c r="QRP286" s="6"/>
      <c r="QRQ286" s="6"/>
      <c r="QRR286" s="6"/>
      <c r="QRS286" s="6"/>
      <c r="QRT286" s="6"/>
      <c r="QRU286" s="6"/>
      <c r="QRV286" s="6"/>
      <c r="QRW286" s="6"/>
      <c r="QRX286" s="6"/>
      <c r="QRY286" s="6"/>
      <c r="QRZ286" s="6"/>
      <c r="QSA286" s="6"/>
      <c r="QSB286" s="6"/>
      <c r="QSC286" s="6"/>
      <c r="QSD286" s="6"/>
      <c r="QSE286" s="6"/>
      <c r="QSF286" s="6"/>
      <c r="QSG286" s="6"/>
      <c r="QSH286" s="6"/>
      <c r="QSI286" s="6"/>
      <c r="QSJ286" s="6"/>
      <c r="QSK286" s="6"/>
      <c r="QSL286" s="6"/>
      <c r="QSM286" s="6"/>
      <c r="QSN286" s="6"/>
      <c r="QSO286" s="6"/>
      <c r="QSP286" s="6"/>
      <c r="QSQ286" s="6"/>
      <c r="QSR286" s="6"/>
      <c r="QSS286" s="6"/>
      <c r="QST286" s="6"/>
      <c r="QSU286" s="6"/>
      <c r="QSV286" s="6"/>
      <c r="QSW286" s="6"/>
      <c r="QSX286" s="6"/>
      <c r="QSY286" s="6"/>
      <c r="QSZ286" s="6"/>
      <c r="QTA286" s="6"/>
      <c r="QTB286" s="6"/>
      <c r="QTC286" s="6"/>
      <c r="QTD286" s="6"/>
      <c r="QTE286" s="6"/>
      <c r="QTF286" s="6"/>
      <c r="QTG286" s="6"/>
      <c r="QTH286" s="6"/>
      <c r="QTI286" s="6"/>
      <c r="QTJ286" s="6"/>
      <c r="QTK286" s="6"/>
      <c r="QTL286" s="6"/>
      <c r="QTM286" s="6"/>
      <c r="QTN286" s="6"/>
      <c r="QTO286" s="6"/>
      <c r="QTP286" s="6"/>
      <c r="QTQ286" s="6"/>
      <c r="QTR286" s="6"/>
      <c r="QTS286" s="6"/>
      <c r="QTT286" s="6"/>
      <c r="QTU286" s="6"/>
      <c r="QTV286" s="6"/>
      <c r="QTW286" s="6"/>
      <c r="QTX286" s="6"/>
      <c r="QTY286" s="6"/>
      <c r="QTZ286" s="6"/>
      <c r="QUA286" s="6"/>
      <c r="QUB286" s="6"/>
      <c r="QUC286" s="6"/>
      <c r="QUD286" s="6"/>
      <c r="QUE286" s="6"/>
      <c r="QUF286" s="6"/>
      <c r="QUG286" s="6"/>
      <c r="QUH286" s="6"/>
      <c r="QUI286" s="6"/>
      <c r="QUJ286" s="6"/>
      <c r="QUK286" s="6"/>
      <c r="QUL286" s="6"/>
      <c r="QUM286" s="6"/>
      <c r="QUN286" s="6"/>
      <c r="QUO286" s="6"/>
      <c r="QUP286" s="6"/>
      <c r="QUQ286" s="6"/>
      <c r="QUR286" s="6"/>
      <c r="QUS286" s="6"/>
      <c r="QUT286" s="6"/>
      <c r="QUU286" s="6"/>
      <c r="QUV286" s="6"/>
      <c r="QUW286" s="6"/>
      <c r="QUX286" s="6"/>
      <c r="QUY286" s="6"/>
      <c r="QUZ286" s="6"/>
      <c r="QVA286" s="6"/>
      <c r="QVB286" s="6"/>
      <c r="QVC286" s="6"/>
      <c r="QVD286" s="6"/>
      <c r="QVE286" s="6"/>
      <c r="QVF286" s="6"/>
      <c r="QVG286" s="6"/>
      <c r="QVH286" s="6"/>
      <c r="QVI286" s="6"/>
      <c r="QVJ286" s="6"/>
      <c r="QVK286" s="6"/>
      <c r="QVL286" s="6"/>
      <c r="QVM286" s="6"/>
      <c r="QVN286" s="6"/>
      <c r="QVO286" s="6"/>
      <c r="QVP286" s="6"/>
      <c r="QVQ286" s="6"/>
      <c r="QVR286" s="6"/>
      <c r="QVS286" s="6"/>
      <c r="QVT286" s="6"/>
      <c r="QVU286" s="6"/>
      <c r="QVV286" s="6"/>
      <c r="QVW286" s="6"/>
      <c r="QVX286" s="6"/>
      <c r="QVY286" s="6"/>
      <c r="QVZ286" s="6"/>
      <c r="QWA286" s="6"/>
      <c r="QWB286" s="6"/>
      <c r="QWC286" s="6"/>
      <c r="QWD286" s="6"/>
      <c r="QWE286" s="6"/>
      <c r="QWF286" s="6"/>
      <c r="QWG286" s="6"/>
      <c r="QWH286" s="6"/>
      <c r="QWI286" s="6"/>
      <c r="QWJ286" s="6"/>
      <c r="QWK286" s="6"/>
      <c r="QWL286" s="6"/>
      <c r="QWM286" s="6"/>
      <c r="QWN286" s="6"/>
      <c r="QWO286" s="6"/>
      <c r="QWP286" s="6"/>
      <c r="QWQ286" s="6"/>
      <c r="QWR286" s="6"/>
      <c r="QWS286" s="6"/>
      <c r="QWT286" s="6"/>
      <c r="QWU286" s="6"/>
      <c r="QWV286" s="6"/>
      <c r="QWW286" s="6"/>
      <c r="QWX286" s="6"/>
      <c r="QWY286" s="6"/>
      <c r="QWZ286" s="6"/>
      <c r="QXA286" s="6"/>
      <c r="QXB286" s="6"/>
      <c r="QXC286" s="6"/>
      <c r="QXD286" s="6"/>
      <c r="QXE286" s="6"/>
      <c r="QXF286" s="6"/>
      <c r="QXG286" s="6"/>
      <c r="QXH286" s="6"/>
      <c r="QXI286" s="6"/>
      <c r="QXJ286" s="6"/>
      <c r="QXK286" s="6"/>
      <c r="QXL286" s="6"/>
      <c r="QXM286" s="6"/>
      <c r="QXN286" s="6"/>
      <c r="QXO286" s="6"/>
      <c r="QXP286" s="6"/>
      <c r="QXQ286" s="6"/>
      <c r="QXR286" s="6"/>
      <c r="QXS286" s="6"/>
      <c r="QXT286" s="6"/>
      <c r="QXU286" s="6"/>
      <c r="QXV286" s="6"/>
      <c r="QXW286" s="6"/>
      <c r="QXX286" s="6"/>
      <c r="QXY286" s="6"/>
      <c r="QXZ286" s="6"/>
      <c r="QYA286" s="6"/>
      <c r="QYB286" s="6"/>
      <c r="QYC286" s="6"/>
      <c r="QYD286" s="6"/>
      <c r="QYE286" s="6"/>
      <c r="QYF286" s="6"/>
      <c r="QYG286" s="6"/>
      <c r="QYH286" s="6"/>
      <c r="QYI286" s="6"/>
      <c r="QYJ286" s="6"/>
      <c r="QYK286" s="6"/>
      <c r="QYL286" s="6"/>
      <c r="QYM286" s="6"/>
      <c r="QYN286" s="6"/>
      <c r="QYO286" s="6"/>
      <c r="QYP286" s="6"/>
      <c r="QYQ286" s="6"/>
      <c r="QYR286" s="6"/>
      <c r="QYS286" s="6"/>
      <c r="QYT286" s="6"/>
      <c r="QYU286" s="6"/>
      <c r="QYV286" s="6"/>
      <c r="QYW286" s="6"/>
      <c r="QYX286" s="6"/>
      <c r="QYY286" s="6"/>
      <c r="QYZ286" s="6"/>
      <c r="QZA286" s="6"/>
      <c r="QZB286" s="6"/>
      <c r="QZC286" s="6"/>
      <c r="QZD286" s="6"/>
      <c r="QZE286" s="6"/>
      <c r="QZF286" s="6"/>
      <c r="QZG286" s="6"/>
      <c r="QZH286" s="6"/>
      <c r="QZI286" s="6"/>
      <c r="QZJ286" s="6"/>
      <c r="QZK286" s="6"/>
      <c r="QZL286" s="6"/>
      <c r="QZM286" s="6"/>
      <c r="QZN286" s="6"/>
      <c r="QZO286" s="6"/>
      <c r="QZP286" s="6"/>
      <c r="QZQ286" s="6"/>
      <c r="QZR286" s="6"/>
      <c r="QZS286" s="6"/>
      <c r="QZT286" s="6"/>
      <c r="QZU286" s="6"/>
      <c r="QZV286" s="6"/>
      <c r="QZW286" s="6"/>
      <c r="QZX286" s="6"/>
      <c r="QZY286" s="6"/>
      <c r="QZZ286" s="6"/>
      <c r="RAA286" s="6"/>
      <c r="RAB286" s="6"/>
      <c r="RAC286" s="6"/>
      <c r="RAD286" s="6"/>
      <c r="RAE286" s="6"/>
      <c r="RAF286" s="6"/>
      <c r="RAG286" s="6"/>
      <c r="RAH286" s="6"/>
      <c r="RAI286" s="6"/>
      <c r="RAJ286" s="6"/>
      <c r="RAK286" s="6"/>
      <c r="RAL286" s="6"/>
      <c r="RAM286" s="6"/>
      <c r="RAN286" s="6"/>
      <c r="RAO286" s="6"/>
      <c r="RAP286" s="6"/>
      <c r="RAQ286" s="6"/>
      <c r="RAR286" s="6"/>
      <c r="RAS286" s="6"/>
      <c r="RAT286" s="6"/>
      <c r="RAU286" s="6"/>
      <c r="RAV286" s="6"/>
      <c r="RAW286" s="6"/>
      <c r="RAX286" s="6"/>
      <c r="RAY286" s="6"/>
      <c r="RAZ286" s="6"/>
      <c r="RBA286" s="6"/>
      <c r="RBB286" s="6"/>
      <c r="RBC286" s="6"/>
      <c r="RBD286" s="6"/>
      <c r="RBE286" s="6"/>
      <c r="RBF286" s="6"/>
      <c r="RBG286" s="6"/>
      <c r="RBH286" s="6"/>
      <c r="RBI286" s="6"/>
      <c r="RBJ286" s="6"/>
      <c r="RBK286" s="6"/>
      <c r="RBL286" s="6"/>
      <c r="RBM286" s="6"/>
      <c r="RBN286" s="6"/>
      <c r="RBO286" s="6"/>
      <c r="RBP286" s="6"/>
      <c r="RBQ286" s="6"/>
      <c r="RBR286" s="6"/>
      <c r="RBS286" s="6"/>
      <c r="RBT286" s="6"/>
      <c r="RBU286" s="6"/>
      <c r="RBV286" s="6"/>
      <c r="RBW286" s="6"/>
      <c r="RBX286" s="6"/>
      <c r="RBY286" s="6"/>
      <c r="RBZ286" s="6"/>
      <c r="RCA286" s="6"/>
      <c r="RCB286" s="6"/>
      <c r="RCC286" s="6"/>
      <c r="RCD286" s="6"/>
      <c r="RCE286" s="6"/>
      <c r="RCF286" s="6"/>
      <c r="RCG286" s="6"/>
      <c r="RCH286" s="6"/>
      <c r="RCI286" s="6"/>
      <c r="RCJ286" s="6"/>
      <c r="RCK286" s="6"/>
      <c r="RCL286" s="6"/>
      <c r="RCM286" s="6"/>
      <c r="RCN286" s="6"/>
      <c r="RCO286" s="6"/>
      <c r="RCP286" s="6"/>
      <c r="RCQ286" s="6"/>
      <c r="RCR286" s="6"/>
      <c r="RCS286" s="6"/>
      <c r="RCT286" s="6"/>
      <c r="RCU286" s="6"/>
      <c r="RCV286" s="6"/>
      <c r="RCW286" s="6"/>
      <c r="RCX286" s="6"/>
      <c r="RCY286" s="6"/>
      <c r="RCZ286" s="6"/>
      <c r="RDA286" s="6"/>
      <c r="RDB286" s="6"/>
      <c r="RDC286" s="6"/>
      <c r="RDD286" s="6"/>
      <c r="RDE286" s="6"/>
      <c r="RDF286" s="6"/>
      <c r="RDG286" s="6"/>
      <c r="RDH286" s="6"/>
      <c r="RDI286" s="6"/>
      <c r="RDJ286" s="6"/>
      <c r="RDK286" s="6"/>
      <c r="RDL286" s="6"/>
      <c r="RDM286" s="6"/>
      <c r="RDN286" s="6"/>
      <c r="RDO286" s="6"/>
      <c r="RDP286" s="6"/>
      <c r="RDQ286" s="6"/>
      <c r="RDR286" s="6"/>
      <c r="RDS286" s="6"/>
      <c r="RDT286" s="6"/>
      <c r="RDU286" s="6"/>
      <c r="RDV286" s="6"/>
      <c r="RDW286" s="6"/>
      <c r="RDX286" s="6"/>
      <c r="RDY286" s="6"/>
      <c r="RDZ286" s="6"/>
      <c r="REA286" s="6"/>
      <c r="REB286" s="6"/>
      <c r="REC286" s="6"/>
      <c r="RED286" s="6"/>
      <c r="REE286" s="6"/>
      <c r="REF286" s="6"/>
      <c r="REG286" s="6"/>
      <c r="REH286" s="6"/>
      <c r="REI286" s="6"/>
      <c r="REJ286" s="6"/>
      <c r="REK286" s="6"/>
      <c r="REL286" s="6"/>
      <c r="REM286" s="6"/>
      <c r="REN286" s="6"/>
      <c r="REO286" s="6"/>
      <c r="REP286" s="6"/>
      <c r="REQ286" s="6"/>
      <c r="RER286" s="6"/>
      <c r="RES286" s="6"/>
      <c r="RET286" s="6"/>
      <c r="REU286" s="6"/>
      <c r="REV286" s="6"/>
      <c r="REW286" s="6"/>
      <c r="REX286" s="6"/>
      <c r="REY286" s="6"/>
      <c r="REZ286" s="6"/>
      <c r="RFA286" s="6"/>
      <c r="RFB286" s="6"/>
      <c r="RFC286" s="6"/>
      <c r="RFD286" s="6"/>
      <c r="RFE286" s="6"/>
      <c r="RFF286" s="6"/>
      <c r="RFG286" s="6"/>
      <c r="RFH286" s="6"/>
      <c r="RFI286" s="6"/>
      <c r="RFJ286" s="6"/>
      <c r="RFK286" s="6"/>
      <c r="RFL286" s="6"/>
      <c r="RFM286" s="6"/>
      <c r="RFN286" s="6"/>
      <c r="RFO286" s="6"/>
      <c r="RFP286" s="6"/>
      <c r="RFQ286" s="6"/>
      <c r="RFR286" s="6"/>
      <c r="RFS286" s="6"/>
      <c r="RFT286" s="6"/>
      <c r="RFU286" s="6"/>
      <c r="RFV286" s="6"/>
      <c r="RFW286" s="6"/>
      <c r="RFX286" s="6"/>
      <c r="RFY286" s="6"/>
      <c r="RFZ286" s="6"/>
      <c r="RGA286" s="6"/>
      <c r="RGB286" s="6"/>
      <c r="RGC286" s="6"/>
      <c r="RGD286" s="6"/>
      <c r="RGE286" s="6"/>
      <c r="RGF286" s="6"/>
      <c r="RGG286" s="6"/>
      <c r="RGH286" s="6"/>
      <c r="RGI286" s="6"/>
      <c r="RGJ286" s="6"/>
      <c r="RGK286" s="6"/>
      <c r="RGL286" s="6"/>
      <c r="RGM286" s="6"/>
      <c r="RGN286" s="6"/>
      <c r="RGO286" s="6"/>
      <c r="RGP286" s="6"/>
      <c r="RGQ286" s="6"/>
      <c r="RGR286" s="6"/>
      <c r="RGS286" s="6"/>
      <c r="RGT286" s="6"/>
      <c r="RGU286" s="6"/>
      <c r="RGV286" s="6"/>
      <c r="RGW286" s="6"/>
      <c r="RGX286" s="6"/>
      <c r="RGY286" s="6"/>
      <c r="RGZ286" s="6"/>
      <c r="RHA286" s="6"/>
      <c r="RHB286" s="6"/>
      <c r="RHC286" s="6"/>
      <c r="RHD286" s="6"/>
      <c r="RHE286" s="6"/>
      <c r="RHF286" s="6"/>
      <c r="RHG286" s="6"/>
      <c r="RHH286" s="6"/>
      <c r="RHI286" s="6"/>
      <c r="RHJ286" s="6"/>
      <c r="RHK286" s="6"/>
      <c r="RHL286" s="6"/>
      <c r="RHM286" s="6"/>
      <c r="RHN286" s="6"/>
      <c r="RHO286" s="6"/>
      <c r="RHP286" s="6"/>
      <c r="RHQ286" s="6"/>
      <c r="RHR286" s="6"/>
      <c r="RHS286" s="6"/>
      <c r="RHT286" s="6"/>
      <c r="RHU286" s="6"/>
      <c r="RHV286" s="6"/>
      <c r="RHW286" s="6"/>
      <c r="RHX286" s="6"/>
      <c r="RHY286" s="6"/>
      <c r="RHZ286" s="6"/>
      <c r="RIA286" s="6"/>
      <c r="RIB286" s="6"/>
      <c r="RIC286" s="6"/>
      <c r="RID286" s="6"/>
      <c r="RIE286" s="6"/>
      <c r="RIF286" s="6"/>
      <c r="RIG286" s="6"/>
      <c r="RIH286" s="6"/>
      <c r="RII286" s="6"/>
      <c r="RIJ286" s="6"/>
      <c r="RIK286" s="6"/>
      <c r="RIL286" s="6"/>
      <c r="RIM286" s="6"/>
      <c r="RIN286" s="6"/>
      <c r="RIO286" s="6"/>
      <c r="RIP286" s="6"/>
      <c r="RIQ286" s="6"/>
      <c r="RIR286" s="6"/>
      <c r="RIS286" s="6"/>
      <c r="RIT286" s="6"/>
      <c r="RIU286" s="6"/>
      <c r="RIV286" s="6"/>
      <c r="RIW286" s="6"/>
      <c r="RIX286" s="6"/>
      <c r="RIY286" s="6"/>
      <c r="RIZ286" s="6"/>
      <c r="RJA286" s="6"/>
      <c r="RJB286" s="6"/>
      <c r="RJC286" s="6"/>
      <c r="RJD286" s="6"/>
      <c r="RJE286" s="6"/>
      <c r="RJF286" s="6"/>
      <c r="RJG286" s="6"/>
      <c r="RJH286" s="6"/>
      <c r="RJI286" s="6"/>
      <c r="RJJ286" s="6"/>
      <c r="RJK286" s="6"/>
      <c r="RJL286" s="6"/>
      <c r="RJM286" s="6"/>
      <c r="RJN286" s="6"/>
      <c r="RJO286" s="6"/>
      <c r="RJP286" s="6"/>
      <c r="RJQ286" s="6"/>
      <c r="RJR286" s="6"/>
      <c r="RJS286" s="6"/>
      <c r="RJT286" s="6"/>
      <c r="RJU286" s="6"/>
      <c r="RJV286" s="6"/>
      <c r="RJW286" s="6"/>
      <c r="RJX286" s="6"/>
      <c r="RJY286" s="6"/>
      <c r="RJZ286" s="6"/>
      <c r="RKA286" s="6"/>
      <c r="RKB286" s="6"/>
      <c r="RKC286" s="6"/>
      <c r="RKD286" s="6"/>
      <c r="RKE286" s="6"/>
      <c r="RKF286" s="6"/>
      <c r="RKG286" s="6"/>
      <c r="RKH286" s="6"/>
      <c r="RKI286" s="6"/>
      <c r="RKJ286" s="6"/>
      <c r="RKK286" s="6"/>
      <c r="RKL286" s="6"/>
      <c r="RKM286" s="6"/>
      <c r="RKN286" s="6"/>
      <c r="RKO286" s="6"/>
      <c r="RKP286" s="6"/>
      <c r="RKQ286" s="6"/>
      <c r="RKR286" s="6"/>
      <c r="RKS286" s="6"/>
      <c r="RKT286" s="6"/>
      <c r="RKU286" s="6"/>
      <c r="RKV286" s="6"/>
      <c r="RKW286" s="6"/>
      <c r="RKX286" s="6"/>
      <c r="RKY286" s="6"/>
      <c r="RKZ286" s="6"/>
      <c r="RLA286" s="6"/>
      <c r="RLB286" s="6"/>
      <c r="RLC286" s="6"/>
      <c r="RLD286" s="6"/>
      <c r="RLE286" s="6"/>
      <c r="RLF286" s="6"/>
      <c r="RLG286" s="6"/>
      <c r="RLH286" s="6"/>
      <c r="RLI286" s="6"/>
      <c r="RLJ286" s="6"/>
      <c r="RLK286" s="6"/>
      <c r="RLL286" s="6"/>
      <c r="RLM286" s="6"/>
      <c r="RLN286" s="6"/>
      <c r="RLO286" s="6"/>
      <c r="RLP286" s="6"/>
      <c r="RLQ286" s="6"/>
      <c r="RLR286" s="6"/>
      <c r="RLS286" s="6"/>
      <c r="RLT286" s="6"/>
      <c r="RLU286" s="6"/>
      <c r="RLV286" s="6"/>
      <c r="RLW286" s="6"/>
      <c r="RLX286" s="6"/>
      <c r="RLY286" s="6"/>
      <c r="RLZ286" s="6"/>
      <c r="RMA286" s="6"/>
      <c r="RMB286" s="6"/>
      <c r="RMC286" s="6"/>
      <c r="RMD286" s="6"/>
      <c r="RME286" s="6"/>
      <c r="RMF286" s="6"/>
      <c r="RMG286" s="6"/>
      <c r="RMH286" s="6"/>
      <c r="RMI286" s="6"/>
      <c r="RMJ286" s="6"/>
      <c r="RMK286" s="6"/>
      <c r="RML286" s="6"/>
      <c r="RMM286" s="6"/>
      <c r="RMN286" s="6"/>
      <c r="RMO286" s="6"/>
      <c r="RMP286" s="6"/>
      <c r="RMQ286" s="6"/>
      <c r="RMR286" s="6"/>
      <c r="RMS286" s="6"/>
      <c r="RMT286" s="6"/>
      <c r="RMU286" s="6"/>
      <c r="RMV286" s="6"/>
      <c r="RMW286" s="6"/>
      <c r="RMX286" s="6"/>
      <c r="RMY286" s="6"/>
      <c r="RMZ286" s="6"/>
      <c r="RNA286" s="6"/>
      <c r="RNB286" s="6"/>
      <c r="RNC286" s="6"/>
      <c r="RND286" s="6"/>
      <c r="RNE286" s="6"/>
      <c r="RNF286" s="6"/>
      <c r="RNG286" s="6"/>
      <c r="RNH286" s="6"/>
      <c r="RNI286" s="6"/>
      <c r="RNJ286" s="6"/>
      <c r="RNK286" s="6"/>
      <c r="RNL286" s="6"/>
      <c r="RNM286" s="6"/>
      <c r="RNN286" s="6"/>
      <c r="RNO286" s="6"/>
      <c r="RNP286" s="6"/>
      <c r="RNQ286" s="6"/>
      <c r="RNR286" s="6"/>
      <c r="RNS286" s="6"/>
      <c r="RNT286" s="6"/>
      <c r="RNU286" s="6"/>
      <c r="RNV286" s="6"/>
      <c r="RNW286" s="6"/>
      <c r="RNX286" s="6"/>
      <c r="RNY286" s="6"/>
      <c r="RNZ286" s="6"/>
      <c r="ROA286" s="6"/>
      <c r="ROB286" s="6"/>
      <c r="ROC286" s="6"/>
      <c r="ROD286" s="6"/>
      <c r="ROE286" s="6"/>
      <c r="ROF286" s="6"/>
      <c r="ROG286" s="6"/>
      <c r="ROH286" s="6"/>
      <c r="ROI286" s="6"/>
      <c r="ROJ286" s="6"/>
      <c r="ROK286" s="6"/>
      <c r="ROL286" s="6"/>
      <c r="ROM286" s="6"/>
      <c r="RON286" s="6"/>
      <c r="ROO286" s="6"/>
      <c r="ROP286" s="6"/>
      <c r="ROQ286" s="6"/>
      <c r="ROR286" s="6"/>
      <c r="ROS286" s="6"/>
      <c r="ROT286" s="6"/>
      <c r="ROU286" s="6"/>
      <c r="ROV286" s="6"/>
      <c r="ROW286" s="6"/>
      <c r="ROX286" s="6"/>
      <c r="ROY286" s="6"/>
      <c r="ROZ286" s="6"/>
      <c r="RPA286" s="6"/>
      <c r="RPB286" s="6"/>
      <c r="RPC286" s="6"/>
      <c r="RPD286" s="6"/>
      <c r="RPE286" s="6"/>
      <c r="RPF286" s="6"/>
      <c r="RPG286" s="6"/>
      <c r="RPH286" s="6"/>
      <c r="RPI286" s="6"/>
      <c r="RPJ286" s="6"/>
      <c r="RPK286" s="6"/>
      <c r="RPL286" s="6"/>
      <c r="RPM286" s="6"/>
      <c r="RPN286" s="6"/>
      <c r="RPO286" s="6"/>
      <c r="RPP286" s="6"/>
      <c r="RPQ286" s="6"/>
      <c r="RPR286" s="6"/>
      <c r="RPS286" s="6"/>
      <c r="RPT286" s="6"/>
      <c r="RPU286" s="6"/>
      <c r="RPV286" s="6"/>
      <c r="RPW286" s="6"/>
      <c r="RPX286" s="6"/>
      <c r="RPY286" s="6"/>
      <c r="RPZ286" s="6"/>
      <c r="RQA286" s="6"/>
      <c r="RQB286" s="6"/>
      <c r="RQC286" s="6"/>
      <c r="RQD286" s="6"/>
      <c r="RQE286" s="6"/>
      <c r="RQF286" s="6"/>
      <c r="RQG286" s="6"/>
      <c r="RQH286" s="6"/>
      <c r="RQI286" s="6"/>
      <c r="RQJ286" s="6"/>
      <c r="RQK286" s="6"/>
      <c r="RQL286" s="6"/>
      <c r="RQM286" s="6"/>
      <c r="RQN286" s="6"/>
      <c r="RQO286" s="6"/>
      <c r="RQP286" s="6"/>
      <c r="RQQ286" s="6"/>
      <c r="RQR286" s="6"/>
      <c r="RQS286" s="6"/>
      <c r="RQT286" s="6"/>
      <c r="RQU286" s="6"/>
      <c r="RQV286" s="6"/>
      <c r="RQW286" s="6"/>
      <c r="RQX286" s="6"/>
      <c r="RQY286" s="6"/>
      <c r="RQZ286" s="6"/>
      <c r="RRA286" s="6"/>
      <c r="RRB286" s="6"/>
      <c r="RRC286" s="6"/>
      <c r="RRD286" s="6"/>
      <c r="RRE286" s="6"/>
      <c r="RRF286" s="6"/>
      <c r="RRG286" s="6"/>
      <c r="RRH286" s="6"/>
      <c r="RRI286" s="6"/>
      <c r="RRJ286" s="6"/>
      <c r="RRK286" s="6"/>
      <c r="RRL286" s="6"/>
      <c r="RRM286" s="6"/>
      <c r="RRN286" s="6"/>
      <c r="RRO286" s="6"/>
      <c r="RRP286" s="6"/>
      <c r="RRQ286" s="6"/>
      <c r="RRR286" s="6"/>
      <c r="RRS286" s="6"/>
      <c r="RRT286" s="6"/>
      <c r="RRU286" s="6"/>
      <c r="RRV286" s="6"/>
      <c r="RRW286" s="6"/>
      <c r="RRX286" s="6"/>
      <c r="RRY286" s="6"/>
      <c r="RRZ286" s="6"/>
      <c r="RSA286" s="6"/>
      <c r="RSB286" s="6"/>
      <c r="RSC286" s="6"/>
      <c r="RSD286" s="6"/>
      <c r="RSE286" s="6"/>
      <c r="RSF286" s="6"/>
      <c r="RSG286" s="6"/>
      <c r="RSH286" s="6"/>
      <c r="RSI286" s="6"/>
      <c r="RSJ286" s="6"/>
      <c r="RSK286" s="6"/>
      <c r="RSL286" s="6"/>
      <c r="RSM286" s="6"/>
      <c r="RSN286" s="6"/>
      <c r="RSO286" s="6"/>
      <c r="RSP286" s="6"/>
      <c r="RSQ286" s="6"/>
      <c r="RSR286" s="6"/>
      <c r="RSS286" s="6"/>
      <c r="RST286" s="6"/>
      <c r="RSU286" s="6"/>
      <c r="RSV286" s="6"/>
      <c r="RSW286" s="6"/>
      <c r="RSX286" s="6"/>
      <c r="RSY286" s="6"/>
      <c r="RSZ286" s="6"/>
      <c r="RTA286" s="6"/>
      <c r="RTB286" s="6"/>
      <c r="RTC286" s="6"/>
      <c r="RTD286" s="6"/>
      <c r="RTE286" s="6"/>
      <c r="RTF286" s="6"/>
      <c r="RTG286" s="6"/>
      <c r="RTH286" s="6"/>
      <c r="RTI286" s="6"/>
      <c r="RTJ286" s="6"/>
      <c r="RTK286" s="6"/>
      <c r="RTL286" s="6"/>
      <c r="RTM286" s="6"/>
      <c r="RTN286" s="6"/>
      <c r="RTO286" s="6"/>
      <c r="RTP286" s="6"/>
      <c r="RTQ286" s="6"/>
      <c r="RTR286" s="6"/>
      <c r="RTS286" s="6"/>
      <c r="RTT286" s="6"/>
      <c r="RTU286" s="6"/>
      <c r="RTV286" s="6"/>
      <c r="RTW286" s="6"/>
      <c r="RTX286" s="6"/>
      <c r="RTY286" s="6"/>
      <c r="RTZ286" s="6"/>
      <c r="RUA286" s="6"/>
      <c r="RUB286" s="6"/>
      <c r="RUC286" s="6"/>
      <c r="RUD286" s="6"/>
      <c r="RUE286" s="6"/>
      <c r="RUF286" s="6"/>
      <c r="RUG286" s="6"/>
      <c r="RUH286" s="6"/>
      <c r="RUI286" s="6"/>
      <c r="RUJ286" s="6"/>
      <c r="RUK286" s="6"/>
      <c r="RUL286" s="6"/>
      <c r="RUM286" s="6"/>
      <c r="RUN286" s="6"/>
      <c r="RUO286" s="6"/>
      <c r="RUP286" s="6"/>
      <c r="RUQ286" s="6"/>
      <c r="RUR286" s="6"/>
      <c r="RUS286" s="6"/>
      <c r="RUT286" s="6"/>
      <c r="RUU286" s="6"/>
      <c r="RUV286" s="6"/>
      <c r="RUW286" s="6"/>
      <c r="RUX286" s="6"/>
      <c r="RUY286" s="6"/>
      <c r="RUZ286" s="6"/>
      <c r="RVA286" s="6"/>
      <c r="RVB286" s="6"/>
      <c r="RVC286" s="6"/>
      <c r="RVD286" s="6"/>
      <c r="RVE286" s="6"/>
      <c r="RVF286" s="6"/>
      <c r="RVG286" s="6"/>
      <c r="RVH286" s="6"/>
      <c r="RVI286" s="6"/>
      <c r="RVJ286" s="6"/>
      <c r="RVK286" s="6"/>
      <c r="RVL286" s="6"/>
      <c r="RVM286" s="6"/>
      <c r="RVN286" s="6"/>
      <c r="RVO286" s="6"/>
      <c r="RVP286" s="6"/>
      <c r="RVQ286" s="6"/>
      <c r="RVR286" s="6"/>
      <c r="RVS286" s="6"/>
      <c r="RVT286" s="6"/>
      <c r="RVU286" s="6"/>
      <c r="RVV286" s="6"/>
      <c r="RVW286" s="6"/>
      <c r="RVX286" s="6"/>
      <c r="RVY286" s="6"/>
      <c r="RVZ286" s="6"/>
      <c r="RWA286" s="6"/>
      <c r="RWB286" s="6"/>
      <c r="RWC286" s="6"/>
      <c r="RWD286" s="6"/>
      <c r="RWE286" s="6"/>
      <c r="RWF286" s="6"/>
      <c r="RWG286" s="6"/>
      <c r="RWH286" s="6"/>
      <c r="RWI286" s="6"/>
      <c r="RWJ286" s="6"/>
      <c r="RWK286" s="6"/>
      <c r="RWL286" s="6"/>
      <c r="RWM286" s="6"/>
      <c r="RWN286" s="6"/>
      <c r="RWO286" s="6"/>
      <c r="RWP286" s="6"/>
      <c r="RWQ286" s="6"/>
      <c r="RWR286" s="6"/>
      <c r="RWS286" s="6"/>
      <c r="RWT286" s="6"/>
      <c r="RWU286" s="6"/>
      <c r="RWV286" s="6"/>
      <c r="RWW286" s="6"/>
      <c r="RWX286" s="6"/>
      <c r="RWY286" s="6"/>
      <c r="RWZ286" s="6"/>
      <c r="RXA286" s="6"/>
      <c r="RXB286" s="6"/>
      <c r="RXC286" s="6"/>
      <c r="RXD286" s="6"/>
      <c r="RXE286" s="6"/>
      <c r="RXF286" s="6"/>
      <c r="RXG286" s="6"/>
      <c r="RXH286" s="6"/>
      <c r="RXI286" s="6"/>
      <c r="RXJ286" s="6"/>
      <c r="RXK286" s="6"/>
      <c r="RXL286" s="6"/>
      <c r="RXM286" s="6"/>
      <c r="RXN286" s="6"/>
      <c r="RXO286" s="6"/>
      <c r="RXP286" s="6"/>
      <c r="RXQ286" s="6"/>
      <c r="RXR286" s="6"/>
      <c r="RXS286" s="6"/>
      <c r="RXT286" s="6"/>
      <c r="RXU286" s="6"/>
      <c r="RXV286" s="6"/>
      <c r="RXW286" s="6"/>
      <c r="RXX286" s="6"/>
      <c r="RXY286" s="6"/>
      <c r="RXZ286" s="6"/>
      <c r="RYA286" s="6"/>
      <c r="RYB286" s="6"/>
      <c r="RYC286" s="6"/>
      <c r="RYD286" s="6"/>
      <c r="RYE286" s="6"/>
      <c r="RYF286" s="6"/>
      <c r="RYG286" s="6"/>
      <c r="RYH286" s="6"/>
      <c r="RYI286" s="6"/>
      <c r="RYJ286" s="6"/>
      <c r="RYK286" s="6"/>
      <c r="RYL286" s="6"/>
      <c r="RYM286" s="6"/>
      <c r="RYN286" s="6"/>
      <c r="RYO286" s="6"/>
      <c r="RYP286" s="6"/>
      <c r="RYQ286" s="6"/>
      <c r="RYR286" s="6"/>
      <c r="RYS286" s="6"/>
      <c r="RYT286" s="6"/>
      <c r="RYU286" s="6"/>
      <c r="RYV286" s="6"/>
      <c r="RYW286" s="6"/>
      <c r="RYX286" s="6"/>
      <c r="RYY286" s="6"/>
      <c r="RYZ286" s="6"/>
      <c r="RZA286" s="6"/>
      <c r="RZB286" s="6"/>
      <c r="RZC286" s="6"/>
      <c r="RZD286" s="6"/>
      <c r="RZE286" s="6"/>
      <c r="RZF286" s="6"/>
      <c r="RZG286" s="6"/>
      <c r="RZH286" s="6"/>
      <c r="RZI286" s="6"/>
      <c r="RZJ286" s="6"/>
      <c r="RZK286" s="6"/>
      <c r="RZL286" s="6"/>
      <c r="RZM286" s="6"/>
      <c r="RZN286" s="6"/>
      <c r="RZO286" s="6"/>
      <c r="RZP286" s="6"/>
      <c r="RZQ286" s="6"/>
      <c r="RZR286" s="6"/>
      <c r="RZS286" s="6"/>
      <c r="RZT286" s="6"/>
      <c r="RZU286" s="6"/>
      <c r="RZV286" s="6"/>
      <c r="RZW286" s="6"/>
      <c r="RZX286" s="6"/>
      <c r="RZY286" s="6"/>
      <c r="RZZ286" s="6"/>
      <c r="SAA286" s="6"/>
      <c r="SAB286" s="6"/>
      <c r="SAC286" s="6"/>
      <c r="SAD286" s="6"/>
      <c r="SAE286" s="6"/>
      <c r="SAF286" s="6"/>
      <c r="SAG286" s="6"/>
      <c r="SAH286" s="6"/>
      <c r="SAI286" s="6"/>
      <c r="SAJ286" s="6"/>
      <c r="SAK286" s="6"/>
      <c r="SAL286" s="6"/>
      <c r="SAM286" s="6"/>
      <c r="SAN286" s="6"/>
      <c r="SAO286" s="6"/>
      <c r="SAP286" s="6"/>
      <c r="SAQ286" s="6"/>
      <c r="SAR286" s="6"/>
      <c r="SAS286" s="6"/>
      <c r="SAT286" s="6"/>
      <c r="SAU286" s="6"/>
      <c r="SAV286" s="6"/>
      <c r="SAW286" s="6"/>
      <c r="SAX286" s="6"/>
      <c r="SAY286" s="6"/>
      <c r="SAZ286" s="6"/>
      <c r="SBA286" s="6"/>
      <c r="SBB286" s="6"/>
      <c r="SBC286" s="6"/>
      <c r="SBD286" s="6"/>
      <c r="SBE286" s="6"/>
      <c r="SBF286" s="6"/>
      <c r="SBG286" s="6"/>
      <c r="SBH286" s="6"/>
      <c r="SBI286" s="6"/>
      <c r="SBJ286" s="6"/>
      <c r="SBK286" s="6"/>
      <c r="SBL286" s="6"/>
      <c r="SBM286" s="6"/>
      <c r="SBN286" s="6"/>
      <c r="SBO286" s="6"/>
      <c r="SBP286" s="6"/>
      <c r="SBQ286" s="6"/>
      <c r="SBR286" s="6"/>
      <c r="SBS286" s="6"/>
      <c r="SBT286" s="6"/>
      <c r="SBU286" s="6"/>
      <c r="SBV286" s="6"/>
      <c r="SBW286" s="6"/>
      <c r="SBX286" s="6"/>
      <c r="SBY286" s="6"/>
      <c r="SBZ286" s="6"/>
      <c r="SCA286" s="6"/>
      <c r="SCB286" s="6"/>
      <c r="SCC286" s="6"/>
      <c r="SCD286" s="6"/>
      <c r="SCE286" s="6"/>
      <c r="SCF286" s="6"/>
      <c r="SCG286" s="6"/>
      <c r="SCH286" s="6"/>
      <c r="SCI286" s="6"/>
      <c r="SCJ286" s="6"/>
      <c r="SCK286" s="6"/>
      <c r="SCL286" s="6"/>
      <c r="SCM286" s="6"/>
      <c r="SCN286" s="6"/>
      <c r="SCO286" s="6"/>
      <c r="SCP286" s="6"/>
      <c r="SCQ286" s="6"/>
      <c r="SCR286" s="6"/>
      <c r="SCS286" s="6"/>
      <c r="SCT286" s="6"/>
      <c r="SCU286" s="6"/>
      <c r="SCV286" s="6"/>
      <c r="SCW286" s="6"/>
      <c r="SCX286" s="6"/>
      <c r="SCY286" s="6"/>
      <c r="SCZ286" s="6"/>
      <c r="SDA286" s="6"/>
      <c r="SDB286" s="6"/>
      <c r="SDC286" s="6"/>
      <c r="SDD286" s="6"/>
      <c r="SDE286" s="6"/>
      <c r="SDF286" s="6"/>
      <c r="SDG286" s="6"/>
      <c r="SDH286" s="6"/>
      <c r="SDI286" s="6"/>
      <c r="SDJ286" s="6"/>
      <c r="SDK286" s="6"/>
      <c r="SDL286" s="6"/>
      <c r="SDM286" s="6"/>
      <c r="SDN286" s="6"/>
      <c r="SDO286" s="6"/>
      <c r="SDP286" s="6"/>
      <c r="SDQ286" s="6"/>
      <c r="SDR286" s="6"/>
      <c r="SDS286" s="6"/>
      <c r="SDT286" s="6"/>
      <c r="SDU286" s="6"/>
      <c r="SDV286" s="6"/>
      <c r="SDW286" s="6"/>
      <c r="SDX286" s="6"/>
      <c r="SDY286" s="6"/>
      <c r="SDZ286" s="6"/>
      <c r="SEA286" s="6"/>
      <c r="SEB286" s="6"/>
      <c r="SEC286" s="6"/>
      <c r="SED286" s="6"/>
      <c r="SEE286" s="6"/>
      <c r="SEF286" s="6"/>
      <c r="SEG286" s="6"/>
      <c r="SEH286" s="6"/>
      <c r="SEI286" s="6"/>
      <c r="SEJ286" s="6"/>
      <c r="SEK286" s="6"/>
      <c r="SEL286" s="6"/>
      <c r="SEM286" s="6"/>
      <c r="SEN286" s="6"/>
      <c r="SEO286" s="6"/>
      <c r="SEP286" s="6"/>
      <c r="SEQ286" s="6"/>
      <c r="SER286" s="6"/>
      <c r="SES286" s="6"/>
      <c r="SET286" s="6"/>
      <c r="SEU286" s="6"/>
      <c r="SEV286" s="6"/>
      <c r="SEW286" s="6"/>
      <c r="SEX286" s="6"/>
      <c r="SEY286" s="6"/>
      <c r="SEZ286" s="6"/>
      <c r="SFA286" s="6"/>
      <c r="SFB286" s="6"/>
      <c r="SFC286" s="6"/>
      <c r="SFD286" s="6"/>
      <c r="SFE286" s="6"/>
      <c r="SFF286" s="6"/>
      <c r="SFG286" s="6"/>
      <c r="SFH286" s="6"/>
      <c r="SFI286" s="6"/>
      <c r="SFJ286" s="6"/>
      <c r="SFK286" s="6"/>
      <c r="SFL286" s="6"/>
      <c r="SFM286" s="6"/>
      <c r="SFN286" s="6"/>
      <c r="SFO286" s="6"/>
      <c r="SFP286" s="6"/>
      <c r="SFQ286" s="6"/>
      <c r="SFR286" s="6"/>
      <c r="SFS286" s="6"/>
      <c r="SFT286" s="6"/>
      <c r="SFU286" s="6"/>
      <c r="SFV286" s="6"/>
      <c r="SFW286" s="6"/>
      <c r="SFX286" s="6"/>
      <c r="SFY286" s="6"/>
      <c r="SFZ286" s="6"/>
      <c r="SGA286" s="6"/>
      <c r="SGB286" s="6"/>
      <c r="SGC286" s="6"/>
      <c r="SGD286" s="6"/>
      <c r="SGE286" s="6"/>
      <c r="SGF286" s="6"/>
      <c r="SGG286" s="6"/>
      <c r="SGH286" s="6"/>
      <c r="SGI286" s="6"/>
      <c r="SGJ286" s="6"/>
      <c r="SGK286" s="6"/>
      <c r="SGL286" s="6"/>
      <c r="SGM286" s="6"/>
      <c r="SGN286" s="6"/>
      <c r="SGO286" s="6"/>
      <c r="SGP286" s="6"/>
      <c r="SGQ286" s="6"/>
      <c r="SGR286" s="6"/>
      <c r="SGS286" s="6"/>
      <c r="SGT286" s="6"/>
      <c r="SGU286" s="6"/>
      <c r="SGV286" s="6"/>
      <c r="SGW286" s="6"/>
      <c r="SGX286" s="6"/>
      <c r="SGY286" s="6"/>
      <c r="SGZ286" s="6"/>
      <c r="SHA286" s="6"/>
      <c r="SHB286" s="6"/>
      <c r="SHC286" s="6"/>
      <c r="SHD286" s="6"/>
      <c r="SHE286" s="6"/>
      <c r="SHF286" s="6"/>
      <c r="SHG286" s="6"/>
      <c r="SHH286" s="6"/>
      <c r="SHI286" s="6"/>
      <c r="SHJ286" s="6"/>
      <c r="SHK286" s="6"/>
      <c r="SHL286" s="6"/>
      <c r="SHM286" s="6"/>
      <c r="SHN286" s="6"/>
      <c r="SHO286" s="6"/>
      <c r="SHP286" s="6"/>
      <c r="SHQ286" s="6"/>
      <c r="SHR286" s="6"/>
      <c r="SHS286" s="6"/>
      <c r="SHT286" s="6"/>
      <c r="SHU286" s="6"/>
      <c r="SHV286" s="6"/>
      <c r="SHW286" s="6"/>
      <c r="SHX286" s="6"/>
      <c r="SHY286" s="6"/>
      <c r="SHZ286" s="6"/>
      <c r="SIA286" s="6"/>
      <c r="SIB286" s="6"/>
      <c r="SIC286" s="6"/>
      <c r="SID286" s="6"/>
      <c r="SIE286" s="6"/>
      <c r="SIF286" s="6"/>
      <c r="SIG286" s="6"/>
      <c r="SIH286" s="6"/>
      <c r="SII286" s="6"/>
      <c r="SIJ286" s="6"/>
      <c r="SIK286" s="6"/>
      <c r="SIL286" s="6"/>
      <c r="SIM286" s="6"/>
      <c r="SIN286" s="6"/>
      <c r="SIO286" s="6"/>
      <c r="SIP286" s="6"/>
      <c r="SIQ286" s="6"/>
      <c r="SIR286" s="6"/>
      <c r="SIS286" s="6"/>
      <c r="SIT286" s="6"/>
      <c r="SIU286" s="6"/>
      <c r="SIV286" s="6"/>
      <c r="SIW286" s="6"/>
      <c r="SIX286" s="6"/>
      <c r="SIY286" s="6"/>
      <c r="SIZ286" s="6"/>
      <c r="SJA286" s="6"/>
      <c r="SJB286" s="6"/>
      <c r="SJC286" s="6"/>
      <c r="SJD286" s="6"/>
      <c r="SJE286" s="6"/>
      <c r="SJF286" s="6"/>
      <c r="SJG286" s="6"/>
      <c r="SJH286" s="6"/>
      <c r="SJI286" s="6"/>
      <c r="SJJ286" s="6"/>
      <c r="SJK286" s="6"/>
      <c r="SJL286" s="6"/>
      <c r="SJM286" s="6"/>
      <c r="SJN286" s="6"/>
      <c r="SJO286" s="6"/>
      <c r="SJP286" s="6"/>
      <c r="SJQ286" s="6"/>
      <c r="SJR286" s="6"/>
      <c r="SJS286" s="6"/>
      <c r="SJT286" s="6"/>
      <c r="SJU286" s="6"/>
      <c r="SJV286" s="6"/>
      <c r="SJW286" s="6"/>
      <c r="SJX286" s="6"/>
      <c r="SJY286" s="6"/>
      <c r="SJZ286" s="6"/>
      <c r="SKA286" s="6"/>
      <c r="SKB286" s="6"/>
      <c r="SKC286" s="6"/>
      <c r="SKD286" s="6"/>
      <c r="SKE286" s="6"/>
      <c r="SKF286" s="6"/>
      <c r="SKG286" s="6"/>
      <c r="SKH286" s="6"/>
      <c r="SKI286" s="6"/>
      <c r="SKJ286" s="6"/>
      <c r="SKK286" s="6"/>
      <c r="SKL286" s="6"/>
      <c r="SKM286" s="6"/>
      <c r="SKN286" s="6"/>
      <c r="SKO286" s="6"/>
      <c r="SKP286" s="6"/>
      <c r="SKQ286" s="6"/>
      <c r="SKR286" s="6"/>
      <c r="SKS286" s="6"/>
      <c r="SKT286" s="6"/>
      <c r="SKU286" s="6"/>
      <c r="SKV286" s="6"/>
      <c r="SKW286" s="6"/>
      <c r="SKX286" s="6"/>
      <c r="SKY286" s="6"/>
      <c r="SKZ286" s="6"/>
      <c r="SLA286" s="6"/>
      <c r="SLB286" s="6"/>
      <c r="SLC286" s="6"/>
      <c r="SLD286" s="6"/>
      <c r="SLE286" s="6"/>
      <c r="SLF286" s="6"/>
      <c r="SLG286" s="6"/>
      <c r="SLH286" s="6"/>
      <c r="SLI286" s="6"/>
      <c r="SLJ286" s="6"/>
      <c r="SLK286" s="6"/>
      <c r="SLL286" s="6"/>
      <c r="SLM286" s="6"/>
      <c r="SLN286" s="6"/>
      <c r="SLO286" s="6"/>
      <c r="SLP286" s="6"/>
      <c r="SLQ286" s="6"/>
      <c r="SLR286" s="6"/>
      <c r="SLS286" s="6"/>
      <c r="SLT286" s="6"/>
      <c r="SLU286" s="6"/>
      <c r="SLV286" s="6"/>
      <c r="SLW286" s="6"/>
      <c r="SLX286" s="6"/>
      <c r="SLY286" s="6"/>
      <c r="SLZ286" s="6"/>
      <c r="SMA286" s="6"/>
      <c r="SMB286" s="6"/>
      <c r="SMC286" s="6"/>
      <c r="SMD286" s="6"/>
      <c r="SME286" s="6"/>
      <c r="SMF286" s="6"/>
      <c r="SMG286" s="6"/>
      <c r="SMH286" s="6"/>
      <c r="SMI286" s="6"/>
      <c r="SMJ286" s="6"/>
      <c r="SMK286" s="6"/>
      <c r="SML286" s="6"/>
      <c r="SMM286" s="6"/>
      <c r="SMN286" s="6"/>
      <c r="SMO286" s="6"/>
      <c r="SMP286" s="6"/>
      <c r="SMQ286" s="6"/>
      <c r="SMR286" s="6"/>
      <c r="SMS286" s="6"/>
      <c r="SMT286" s="6"/>
      <c r="SMU286" s="6"/>
      <c r="SMV286" s="6"/>
      <c r="SMW286" s="6"/>
      <c r="SMX286" s="6"/>
      <c r="SMY286" s="6"/>
      <c r="SMZ286" s="6"/>
      <c r="SNA286" s="6"/>
      <c r="SNB286" s="6"/>
      <c r="SNC286" s="6"/>
      <c r="SND286" s="6"/>
      <c r="SNE286" s="6"/>
      <c r="SNF286" s="6"/>
      <c r="SNG286" s="6"/>
      <c r="SNH286" s="6"/>
      <c r="SNI286" s="6"/>
      <c r="SNJ286" s="6"/>
      <c r="SNK286" s="6"/>
      <c r="SNL286" s="6"/>
      <c r="SNM286" s="6"/>
      <c r="SNN286" s="6"/>
      <c r="SNO286" s="6"/>
      <c r="SNP286" s="6"/>
      <c r="SNQ286" s="6"/>
      <c r="SNR286" s="6"/>
      <c r="SNS286" s="6"/>
      <c r="SNT286" s="6"/>
      <c r="SNU286" s="6"/>
      <c r="SNV286" s="6"/>
      <c r="SNW286" s="6"/>
      <c r="SNX286" s="6"/>
      <c r="SNY286" s="6"/>
      <c r="SNZ286" s="6"/>
      <c r="SOA286" s="6"/>
      <c r="SOB286" s="6"/>
      <c r="SOC286" s="6"/>
      <c r="SOD286" s="6"/>
      <c r="SOE286" s="6"/>
      <c r="SOF286" s="6"/>
      <c r="SOG286" s="6"/>
      <c r="SOH286" s="6"/>
      <c r="SOI286" s="6"/>
      <c r="SOJ286" s="6"/>
      <c r="SOK286" s="6"/>
      <c r="SOL286" s="6"/>
      <c r="SOM286" s="6"/>
      <c r="SON286" s="6"/>
      <c r="SOO286" s="6"/>
      <c r="SOP286" s="6"/>
      <c r="SOQ286" s="6"/>
      <c r="SOR286" s="6"/>
      <c r="SOS286" s="6"/>
      <c r="SOT286" s="6"/>
      <c r="SOU286" s="6"/>
      <c r="SOV286" s="6"/>
      <c r="SOW286" s="6"/>
      <c r="SOX286" s="6"/>
      <c r="SOY286" s="6"/>
      <c r="SOZ286" s="6"/>
      <c r="SPA286" s="6"/>
      <c r="SPB286" s="6"/>
      <c r="SPC286" s="6"/>
      <c r="SPD286" s="6"/>
      <c r="SPE286" s="6"/>
      <c r="SPF286" s="6"/>
      <c r="SPG286" s="6"/>
      <c r="SPH286" s="6"/>
      <c r="SPI286" s="6"/>
      <c r="SPJ286" s="6"/>
      <c r="SPK286" s="6"/>
      <c r="SPL286" s="6"/>
      <c r="SPM286" s="6"/>
      <c r="SPN286" s="6"/>
      <c r="SPO286" s="6"/>
      <c r="SPP286" s="6"/>
      <c r="SPQ286" s="6"/>
      <c r="SPR286" s="6"/>
      <c r="SPS286" s="6"/>
      <c r="SPT286" s="6"/>
      <c r="SPU286" s="6"/>
      <c r="SPV286" s="6"/>
      <c r="SPW286" s="6"/>
      <c r="SPX286" s="6"/>
      <c r="SPY286" s="6"/>
      <c r="SPZ286" s="6"/>
      <c r="SQA286" s="6"/>
      <c r="SQB286" s="6"/>
      <c r="SQC286" s="6"/>
      <c r="SQD286" s="6"/>
      <c r="SQE286" s="6"/>
      <c r="SQF286" s="6"/>
      <c r="SQG286" s="6"/>
      <c r="SQH286" s="6"/>
      <c r="SQI286" s="6"/>
      <c r="SQJ286" s="6"/>
      <c r="SQK286" s="6"/>
      <c r="SQL286" s="6"/>
      <c r="SQM286" s="6"/>
      <c r="SQN286" s="6"/>
      <c r="SQO286" s="6"/>
      <c r="SQP286" s="6"/>
      <c r="SQQ286" s="6"/>
      <c r="SQR286" s="6"/>
      <c r="SQS286" s="6"/>
      <c r="SQT286" s="6"/>
      <c r="SQU286" s="6"/>
      <c r="SQV286" s="6"/>
      <c r="SQW286" s="6"/>
      <c r="SQX286" s="6"/>
      <c r="SQY286" s="6"/>
      <c r="SQZ286" s="6"/>
      <c r="SRA286" s="6"/>
      <c r="SRB286" s="6"/>
      <c r="SRC286" s="6"/>
      <c r="SRD286" s="6"/>
      <c r="SRE286" s="6"/>
      <c r="SRF286" s="6"/>
      <c r="SRG286" s="6"/>
      <c r="SRH286" s="6"/>
      <c r="SRI286" s="6"/>
      <c r="SRJ286" s="6"/>
      <c r="SRK286" s="6"/>
      <c r="SRL286" s="6"/>
      <c r="SRM286" s="6"/>
      <c r="SRN286" s="6"/>
      <c r="SRO286" s="6"/>
      <c r="SRP286" s="6"/>
      <c r="SRQ286" s="6"/>
      <c r="SRR286" s="6"/>
      <c r="SRS286" s="6"/>
      <c r="SRT286" s="6"/>
      <c r="SRU286" s="6"/>
      <c r="SRV286" s="6"/>
      <c r="SRW286" s="6"/>
      <c r="SRX286" s="6"/>
      <c r="SRY286" s="6"/>
      <c r="SRZ286" s="6"/>
      <c r="SSA286" s="6"/>
      <c r="SSB286" s="6"/>
      <c r="SSC286" s="6"/>
      <c r="SSD286" s="6"/>
      <c r="SSE286" s="6"/>
      <c r="SSF286" s="6"/>
      <c r="SSG286" s="6"/>
      <c r="SSH286" s="6"/>
      <c r="SSI286" s="6"/>
      <c r="SSJ286" s="6"/>
      <c r="SSK286" s="6"/>
      <c r="SSL286" s="6"/>
      <c r="SSM286" s="6"/>
      <c r="SSN286" s="6"/>
      <c r="SSO286" s="6"/>
      <c r="SSP286" s="6"/>
      <c r="SSQ286" s="6"/>
      <c r="SSR286" s="6"/>
      <c r="SSS286" s="6"/>
      <c r="SST286" s="6"/>
      <c r="SSU286" s="6"/>
      <c r="SSV286" s="6"/>
      <c r="SSW286" s="6"/>
      <c r="SSX286" s="6"/>
      <c r="SSY286" s="6"/>
      <c r="SSZ286" s="6"/>
      <c r="STA286" s="6"/>
      <c r="STB286" s="6"/>
      <c r="STC286" s="6"/>
      <c r="STD286" s="6"/>
      <c r="STE286" s="6"/>
      <c r="STF286" s="6"/>
      <c r="STG286" s="6"/>
      <c r="STH286" s="6"/>
      <c r="STI286" s="6"/>
      <c r="STJ286" s="6"/>
      <c r="STK286" s="6"/>
      <c r="STL286" s="6"/>
      <c r="STM286" s="6"/>
      <c r="STN286" s="6"/>
      <c r="STO286" s="6"/>
      <c r="STP286" s="6"/>
      <c r="STQ286" s="6"/>
      <c r="STR286" s="6"/>
      <c r="STS286" s="6"/>
      <c r="STT286" s="6"/>
      <c r="STU286" s="6"/>
      <c r="STV286" s="6"/>
      <c r="STW286" s="6"/>
      <c r="STX286" s="6"/>
      <c r="STY286" s="6"/>
      <c r="STZ286" s="6"/>
      <c r="SUA286" s="6"/>
      <c r="SUB286" s="6"/>
      <c r="SUC286" s="6"/>
      <c r="SUD286" s="6"/>
      <c r="SUE286" s="6"/>
      <c r="SUF286" s="6"/>
      <c r="SUG286" s="6"/>
      <c r="SUH286" s="6"/>
      <c r="SUI286" s="6"/>
      <c r="SUJ286" s="6"/>
      <c r="SUK286" s="6"/>
      <c r="SUL286" s="6"/>
      <c r="SUM286" s="6"/>
      <c r="SUN286" s="6"/>
      <c r="SUO286" s="6"/>
      <c r="SUP286" s="6"/>
      <c r="SUQ286" s="6"/>
      <c r="SUR286" s="6"/>
      <c r="SUS286" s="6"/>
      <c r="SUT286" s="6"/>
      <c r="SUU286" s="6"/>
      <c r="SUV286" s="6"/>
      <c r="SUW286" s="6"/>
      <c r="SUX286" s="6"/>
      <c r="SUY286" s="6"/>
      <c r="SUZ286" s="6"/>
      <c r="SVA286" s="6"/>
      <c r="SVB286" s="6"/>
      <c r="SVC286" s="6"/>
      <c r="SVD286" s="6"/>
      <c r="SVE286" s="6"/>
      <c r="SVF286" s="6"/>
      <c r="SVG286" s="6"/>
      <c r="SVH286" s="6"/>
      <c r="SVI286" s="6"/>
      <c r="SVJ286" s="6"/>
      <c r="SVK286" s="6"/>
      <c r="SVL286" s="6"/>
      <c r="SVM286" s="6"/>
      <c r="SVN286" s="6"/>
      <c r="SVO286" s="6"/>
      <c r="SVP286" s="6"/>
      <c r="SVQ286" s="6"/>
      <c r="SVR286" s="6"/>
      <c r="SVS286" s="6"/>
      <c r="SVT286" s="6"/>
      <c r="SVU286" s="6"/>
      <c r="SVV286" s="6"/>
      <c r="SVW286" s="6"/>
      <c r="SVX286" s="6"/>
      <c r="SVY286" s="6"/>
      <c r="SVZ286" s="6"/>
      <c r="SWA286" s="6"/>
      <c r="SWB286" s="6"/>
      <c r="SWC286" s="6"/>
      <c r="SWD286" s="6"/>
      <c r="SWE286" s="6"/>
      <c r="SWF286" s="6"/>
      <c r="SWG286" s="6"/>
      <c r="SWH286" s="6"/>
      <c r="SWI286" s="6"/>
      <c r="SWJ286" s="6"/>
      <c r="SWK286" s="6"/>
      <c r="SWL286" s="6"/>
      <c r="SWM286" s="6"/>
      <c r="SWN286" s="6"/>
      <c r="SWO286" s="6"/>
      <c r="SWP286" s="6"/>
      <c r="SWQ286" s="6"/>
      <c r="SWR286" s="6"/>
      <c r="SWS286" s="6"/>
      <c r="SWT286" s="6"/>
      <c r="SWU286" s="6"/>
      <c r="SWV286" s="6"/>
      <c r="SWW286" s="6"/>
      <c r="SWX286" s="6"/>
      <c r="SWY286" s="6"/>
      <c r="SWZ286" s="6"/>
      <c r="SXA286" s="6"/>
      <c r="SXB286" s="6"/>
      <c r="SXC286" s="6"/>
      <c r="SXD286" s="6"/>
      <c r="SXE286" s="6"/>
      <c r="SXF286" s="6"/>
      <c r="SXG286" s="6"/>
      <c r="SXH286" s="6"/>
      <c r="SXI286" s="6"/>
      <c r="SXJ286" s="6"/>
      <c r="SXK286" s="6"/>
      <c r="SXL286" s="6"/>
      <c r="SXM286" s="6"/>
      <c r="SXN286" s="6"/>
      <c r="SXO286" s="6"/>
      <c r="SXP286" s="6"/>
      <c r="SXQ286" s="6"/>
      <c r="SXR286" s="6"/>
      <c r="SXS286" s="6"/>
      <c r="SXT286" s="6"/>
      <c r="SXU286" s="6"/>
      <c r="SXV286" s="6"/>
      <c r="SXW286" s="6"/>
      <c r="SXX286" s="6"/>
      <c r="SXY286" s="6"/>
      <c r="SXZ286" s="6"/>
      <c r="SYA286" s="6"/>
      <c r="SYB286" s="6"/>
      <c r="SYC286" s="6"/>
      <c r="SYD286" s="6"/>
      <c r="SYE286" s="6"/>
      <c r="SYF286" s="6"/>
      <c r="SYG286" s="6"/>
      <c r="SYH286" s="6"/>
      <c r="SYI286" s="6"/>
      <c r="SYJ286" s="6"/>
      <c r="SYK286" s="6"/>
      <c r="SYL286" s="6"/>
      <c r="SYM286" s="6"/>
      <c r="SYN286" s="6"/>
      <c r="SYO286" s="6"/>
      <c r="SYP286" s="6"/>
      <c r="SYQ286" s="6"/>
      <c r="SYR286" s="6"/>
      <c r="SYS286" s="6"/>
      <c r="SYT286" s="6"/>
      <c r="SYU286" s="6"/>
      <c r="SYV286" s="6"/>
      <c r="SYW286" s="6"/>
      <c r="SYX286" s="6"/>
      <c r="SYY286" s="6"/>
      <c r="SYZ286" s="6"/>
      <c r="SZA286" s="6"/>
      <c r="SZB286" s="6"/>
      <c r="SZC286" s="6"/>
      <c r="SZD286" s="6"/>
      <c r="SZE286" s="6"/>
      <c r="SZF286" s="6"/>
      <c r="SZG286" s="6"/>
      <c r="SZH286" s="6"/>
      <c r="SZI286" s="6"/>
      <c r="SZJ286" s="6"/>
      <c r="SZK286" s="6"/>
      <c r="SZL286" s="6"/>
      <c r="SZM286" s="6"/>
      <c r="SZN286" s="6"/>
      <c r="SZO286" s="6"/>
      <c r="SZP286" s="6"/>
      <c r="SZQ286" s="6"/>
      <c r="SZR286" s="6"/>
      <c r="SZS286" s="6"/>
      <c r="SZT286" s="6"/>
      <c r="SZU286" s="6"/>
      <c r="SZV286" s="6"/>
      <c r="SZW286" s="6"/>
      <c r="SZX286" s="6"/>
      <c r="SZY286" s="6"/>
      <c r="SZZ286" s="6"/>
      <c r="TAA286" s="6"/>
      <c r="TAB286" s="6"/>
      <c r="TAC286" s="6"/>
      <c r="TAD286" s="6"/>
      <c r="TAE286" s="6"/>
      <c r="TAF286" s="6"/>
      <c r="TAG286" s="6"/>
      <c r="TAH286" s="6"/>
      <c r="TAI286" s="6"/>
      <c r="TAJ286" s="6"/>
      <c r="TAK286" s="6"/>
      <c r="TAL286" s="6"/>
      <c r="TAM286" s="6"/>
      <c r="TAN286" s="6"/>
      <c r="TAO286" s="6"/>
      <c r="TAP286" s="6"/>
      <c r="TAQ286" s="6"/>
      <c r="TAR286" s="6"/>
      <c r="TAS286" s="6"/>
      <c r="TAT286" s="6"/>
      <c r="TAU286" s="6"/>
      <c r="TAV286" s="6"/>
      <c r="TAW286" s="6"/>
      <c r="TAX286" s="6"/>
      <c r="TAY286" s="6"/>
      <c r="TAZ286" s="6"/>
      <c r="TBA286" s="6"/>
      <c r="TBB286" s="6"/>
      <c r="TBC286" s="6"/>
      <c r="TBD286" s="6"/>
      <c r="TBE286" s="6"/>
      <c r="TBF286" s="6"/>
      <c r="TBG286" s="6"/>
      <c r="TBH286" s="6"/>
      <c r="TBI286" s="6"/>
      <c r="TBJ286" s="6"/>
      <c r="TBK286" s="6"/>
      <c r="TBL286" s="6"/>
      <c r="TBM286" s="6"/>
      <c r="TBN286" s="6"/>
      <c r="TBO286" s="6"/>
      <c r="TBP286" s="6"/>
      <c r="TBQ286" s="6"/>
      <c r="TBR286" s="6"/>
      <c r="TBS286" s="6"/>
      <c r="TBT286" s="6"/>
      <c r="TBU286" s="6"/>
      <c r="TBV286" s="6"/>
      <c r="TBW286" s="6"/>
      <c r="TBX286" s="6"/>
      <c r="TBY286" s="6"/>
      <c r="TBZ286" s="6"/>
      <c r="TCA286" s="6"/>
      <c r="TCB286" s="6"/>
      <c r="TCC286" s="6"/>
      <c r="TCD286" s="6"/>
      <c r="TCE286" s="6"/>
      <c r="TCF286" s="6"/>
      <c r="TCG286" s="6"/>
      <c r="TCH286" s="6"/>
      <c r="TCI286" s="6"/>
      <c r="TCJ286" s="6"/>
      <c r="TCK286" s="6"/>
      <c r="TCL286" s="6"/>
      <c r="TCM286" s="6"/>
      <c r="TCN286" s="6"/>
      <c r="TCO286" s="6"/>
      <c r="TCP286" s="6"/>
      <c r="TCQ286" s="6"/>
      <c r="TCR286" s="6"/>
      <c r="TCS286" s="6"/>
      <c r="TCT286" s="6"/>
      <c r="TCU286" s="6"/>
      <c r="TCV286" s="6"/>
      <c r="TCW286" s="6"/>
      <c r="TCX286" s="6"/>
      <c r="TCY286" s="6"/>
      <c r="TCZ286" s="6"/>
      <c r="TDA286" s="6"/>
      <c r="TDB286" s="6"/>
      <c r="TDC286" s="6"/>
      <c r="TDD286" s="6"/>
      <c r="TDE286" s="6"/>
      <c r="TDF286" s="6"/>
      <c r="TDG286" s="6"/>
      <c r="TDH286" s="6"/>
      <c r="TDI286" s="6"/>
      <c r="TDJ286" s="6"/>
      <c r="TDK286" s="6"/>
      <c r="TDL286" s="6"/>
      <c r="TDM286" s="6"/>
      <c r="TDN286" s="6"/>
      <c r="TDO286" s="6"/>
      <c r="TDP286" s="6"/>
      <c r="TDQ286" s="6"/>
      <c r="TDR286" s="6"/>
      <c r="TDS286" s="6"/>
      <c r="TDT286" s="6"/>
      <c r="TDU286" s="6"/>
      <c r="TDV286" s="6"/>
      <c r="TDW286" s="6"/>
      <c r="TDX286" s="6"/>
      <c r="TDY286" s="6"/>
      <c r="TDZ286" s="6"/>
      <c r="TEA286" s="6"/>
      <c r="TEB286" s="6"/>
      <c r="TEC286" s="6"/>
      <c r="TED286" s="6"/>
      <c r="TEE286" s="6"/>
      <c r="TEF286" s="6"/>
      <c r="TEG286" s="6"/>
      <c r="TEH286" s="6"/>
      <c r="TEI286" s="6"/>
      <c r="TEJ286" s="6"/>
      <c r="TEK286" s="6"/>
      <c r="TEL286" s="6"/>
      <c r="TEM286" s="6"/>
      <c r="TEN286" s="6"/>
      <c r="TEO286" s="6"/>
      <c r="TEP286" s="6"/>
      <c r="TEQ286" s="6"/>
      <c r="TER286" s="6"/>
      <c r="TES286" s="6"/>
      <c r="TET286" s="6"/>
      <c r="TEU286" s="6"/>
      <c r="TEV286" s="6"/>
      <c r="TEW286" s="6"/>
      <c r="TEX286" s="6"/>
      <c r="TEY286" s="6"/>
      <c r="TEZ286" s="6"/>
      <c r="TFA286" s="6"/>
      <c r="TFB286" s="6"/>
      <c r="TFC286" s="6"/>
      <c r="TFD286" s="6"/>
      <c r="TFE286" s="6"/>
      <c r="TFF286" s="6"/>
      <c r="TFG286" s="6"/>
      <c r="TFH286" s="6"/>
      <c r="TFI286" s="6"/>
      <c r="TFJ286" s="6"/>
      <c r="TFK286" s="6"/>
      <c r="TFL286" s="6"/>
      <c r="TFM286" s="6"/>
      <c r="TFN286" s="6"/>
      <c r="TFO286" s="6"/>
      <c r="TFP286" s="6"/>
      <c r="TFQ286" s="6"/>
      <c r="TFR286" s="6"/>
      <c r="TFS286" s="6"/>
      <c r="TFT286" s="6"/>
      <c r="TFU286" s="6"/>
      <c r="TFV286" s="6"/>
      <c r="TFW286" s="6"/>
      <c r="TFX286" s="6"/>
      <c r="TFY286" s="6"/>
      <c r="TFZ286" s="6"/>
      <c r="TGA286" s="6"/>
      <c r="TGB286" s="6"/>
      <c r="TGC286" s="6"/>
      <c r="TGD286" s="6"/>
      <c r="TGE286" s="6"/>
      <c r="TGF286" s="6"/>
      <c r="TGG286" s="6"/>
      <c r="TGH286" s="6"/>
      <c r="TGI286" s="6"/>
      <c r="TGJ286" s="6"/>
      <c r="TGK286" s="6"/>
      <c r="TGL286" s="6"/>
      <c r="TGM286" s="6"/>
      <c r="TGN286" s="6"/>
      <c r="TGO286" s="6"/>
      <c r="TGP286" s="6"/>
      <c r="TGQ286" s="6"/>
      <c r="TGR286" s="6"/>
      <c r="TGS286" s="6"/>
      <c r="TGT286" s="6"/>
      <c r="TGU286" s="6"/>
      <c r="TGV286" s="6"/>
      <c r="TGW286" s="6"/>
      <c r="TGX286" s="6"/>
      <c r="TGY286" s="6"/>
      <c r="TGZ286" s="6"/>
      <c r="THA286" s="6"/>
      <c r="THB286" s="6"/>
      <c r="THC286" s="6"/>
      <c r="THD286" s="6"/>
      <c r="THE286" s="6"/>
      <c r="THF286" s="6"/>
      <c r="THG286" s="6"/>
      <c r="THH286" s="6"/>
      <c r="THI286" s="6"/>
      <c r="THJ286" s="6"/>
      <c r="THK286" s="6"/>
      <c r="THL286" s="6"/>
      <c r="THM286" s="6"/>
      <c r="THN286" s="6"/>
      <c r="THO286" s="6"/>
      <c r="THP286" s="6"/>
      <c r="THQ286" s="6"/>
      <c r="THR286" s="6"/>
      <c r="THS286" s="6"/>
      <c r="THT286" s="6"/>
      <c r="THU286" s="6"/>
      <c r="THV286" s="6"/>
      <c r="THW286" s="6"/>
      <c r="THX286" s="6"/>
      <c r="THY286" s="6"/>
      <c r="THZ286" s="6"/>
      <c r="TIA286" s="6"/>
      <c r="TIB286" s="6"/>
      <c r="TIC286" s="6"/>
      <c r="TID286" s="6"/>
      <c r="TIE286" s="6"/>
      <c r="TIF286" s="6"/>
      <c r="TIG286" s="6"/>
      <c r="TIH286" s="6"/>
      <c r="TII286" s="6"/>
      <c r="TIJ286" s="6"/>
      <c r="TIK286" s="6"/>
      <c r="TIL286" s="6"/>
      <c r="TIM286" s="6"/>
      <c r="TIN286" s="6"/>
      <c r="TIO286" s="6"/>
      <c r="TIP286" s="6"/>
      <c r="TIQ286" s="6"/>
      <c r="TIR286" s="6"/>
      <c r="TIS286" s="6"/>
      <c r="TIT286" s="6"/>
      <c r="TIU286" s="6"/>
      <c r="TIV286" s="6"/>
      <c r="TIW286" s="6"/>
      <c r="TIX286" s="6"/>
      <c r="TIY286" s="6"/>
      <c r="TIZ286" s="6"/>
      <c r="TJA286" s="6"/>
      <c r="TJB286" s="6"/>
      <c r="TJC286" s="6"/>
      <c r="TJD286" s="6"/>
      <c r="TJE286" s="6"/>
      <c r="TJF286" s="6"/>
      <c r="TJG286" s="6"/>
      <c r="TJH286" s="6"/>
      <c r="TJI286" s="6"/>
      <c r="TJJ286" s="6"/>
      <c r="TJK286" s="6"/>
      <c r="TJL286" s="6"/>
      <c r="TJM286" s="6"/>
      <c r="TJN286" s="6"/>
      <c r="TJO286" s="6"/>
      <c r="TJP286" s="6"/>
      <c r="TJQ286" s="6"/>
      <c r="TJR286" s="6"/>
      <c r="TJS286" s="6"/>
      <c r="TJT286" s="6"/>
      <c r="TJU286" s="6"/>
      <c r="TJV286" s="6"/>
      <c r="TJW286" s="6"/>
      <c r="TJX286" s="6"/>
      <c r="TJY286" s="6"/>
      <c r="TJZ286" s="6"/>
      <c r="TKA286" s="6"/>
      <c r="TKB286" s="6"/>
      <c r="TKC286" s="6"/>
      <c r="TKD286" s="6"/>
      <c r="TKE286" s="6"/>
      <c r="TKF286" s="6"/>
      <c r="TKG286" s="6"/>
      <c r="TKH286" s="6"/>
      <c r="TKI286" s="6"/>
      <c r="TKJ286" s="6"/>
      <c r="TKK286" s="6"/>
      <c r="TKL286" s="6"/>
      <c r="TKM286" s="6"/>
      <c r="TKN286" s="6"/>
      <c r="TKO286" s="6"/>
      <c r="TKP286" s="6"/>
      <c r="TKQ286" s="6"/>
      <c r="TKR286" s="6"/>
      <c r="TKS286" s="6"/>
      <c r="TKT286" s="6"/>
      <c r="TKU286" s="6"/>
      <c r="TKV286" s="6"/>
      <c r="TKW286" s="6"/>
      <c r="TKX286" s="6"/>
      <c r="TKY286" s="6"/>
      <c r="TKZ286" s="6"/>
      <c r="TLA286" s="6"/>
      <c r="TLB286" s="6"/>
      <c r="TLC286" s="6"/>
      <c r="TLD286" s="6"/>
      <c r="TLE286" s="6"/>
      <c r="TLF286" s="6"/>
      <c r="TLG286" s="6"/>
      <c r="TLH286" s="6"/>
      <c r="TLI286" s="6"/>
      <c r="TLJ286" s="6"/>
      <c r="TLK286" s="6"/>
      <c r="TLL286" s="6"/>
      <c r="TLM286" s="6"/>
      <c r="TLN286" s="6"/>
      <c r="TLO286" s="6"/>
      <c r="TLP286" s="6"/>
      <c r="TLQ286" s="6"/>
      <c r="TLR286" s="6"/>
      <c r="TLS286" s="6"/>
      <c r="TLT286" s="6"/>
      <c r="TLU286" s="6"/>
      <c r="TLV286" s="6"/>
      <c r="TLW286" s="6"/>
      <c r="TLX286" s="6"/>
      <c r="TLY286" s="6"/>
      <c r="TLZ286" s="6"/>
      <c r="TMA286" s="6"/>
      <c r="TMB286" s="6"/>
      <c r="TMC286" s="6"/>
      <c r="TMD286" s="6"/>
      <c r="TME286" s="6"/>
      <c r="TMF286" s="6"/>
      <c r="TMG286" s="6"/>
      <c r="TMH286" s="6"/>
      <c r="TMI286" s="6"/>
      <c r="TMJ286" s="6"/>
      <c r="TMK286" s="6"/>
      <c r="TML286" s="6"/>
      <c r="TMM286" s="6"/>
      <c r="TMN286" s="6"/>
      <c r="TMO286" s="6"/>
      <c r="TMP286" s="6"/>
      <c r="TMQ286" s="6"/>
      <c r="TMR286" s="6"/>
      <c r="TMS286" s="6"/>
      <c r="TMT286" s="6"/>
      <c r="TMU286" s="6"/>
      <c r="TMV286" s="6"/>
      <c r="TMW286" s="6"/>
      <c r="TMX286" s="6"/>
      <c r="TMY286" s="6"/>
      <c r="TMZ286" s="6"/>
      <c r="TNA286" s="6"/>
      <c r="TNB286" s="6"/>
      <c r="TNC286" s="6"/>
      <c r="TND286" s="6"/>
      <c r="TNE286" s="6"/>
      <c r="TNF286" s="6"/>
      <c r="TNG286" s="6"/>
      <c r="TNH286" s="6"/>
      <c r="TNI286" s="6"/>
      <c r="TNJ286" s="6"/>
      <c r="TNK286" s="6"/>
      <c r="TNL286" s="6"/>
      <c r="TNM286" s="6"/>
      <c r="TNN286" s="6"/>
      <c r="TNO286" s="6"/>
      <c r="TNP286" s="6"/>
      <c r="TNQ286" s="6"/>
      <c r="TNR286" s="6"/>
      <c r="TNS286" s="6"/>
      <c r="TNT286" s="6"/>
      <c r="TNU286" s="6"/>
      <c r="TNV286" s="6"/>
      <c r="TNW286" s="6"/>
      <c r="TNX286" s="6"/>
      <c r="TNY286" s="6"/>
      <c r="TNZ286" s="6"/>
      <c r="TOA286" s="6"/>
      <c r="TOB286" s="6"/>
      <c r="TOC286" s="6"/>
      <c r="TOD286" s="6"/>
      <c r="TOE286" s="6"/>
      <c r="TOF286" s="6"/>
      <c r="TOG286" s="6"/>
      <c r="TOH286" s="6"/>
      <c r="TOI286" s="6"/>
      <c r="TOJ286" s="6"/>
      <c r="TOK286" s="6"/>
      <c r="TOL286" s="6"/>
      <c r="TOM286" s="6"/>
      <c r="TON286" s="6"/>
      <c r="TOO286" s="6"/>
      <c r="TOP286" s="6"/>
      <c r="TOQ286" s="6"/>
      <c r="TOR286" s="6"/>
      <c r="TOS286" s="6"/>
      <c r="TOT286" s="6"/>
      <c r="TOU286" s="6"/>
      <c r="TOV286" s="6"/>
      <c r="TOW286" s="6"/>
      <c r="TOX286" s="6"/>
      <c r="TOY286" s="6"/>
      <c r="TOZ286" s="6"/>
      <c r="TPA286" s="6"/>
      <c r="TPB286" s="6"/>
      <c r="TPC286" s="6"/>
      <c r="TPD286" s="6"/>
      <c r="TPE286" s="6"/>
      <c r="TPF286" s="6"/>
      <c r="TPG286" s="6"/>
      <c r="TPH286" s="6"/>
      <c r="TPI286" s="6"/>
      <c r="TPJ286" s="6"/>
      <c r="TPK286" s="6"/>
      <c r="TPL286" s="6"/>
      <c r="TPM286" s="6"/>
      <c r="TPN286" s="6"/>
      <c r="TPO286" s="6"/>
      <c r="TPP286" s="6"/>
      <c r="TPQ286" s="6"/>
      <c r="TPR286" s="6"/>
      <c r="TPS286" s="6"/>
      <c r="TPT286" s="6"/>
      <c r="TPU286" s="6"/>
      <c r="TPV286" s="6"/>
      <c r="TPW286" s="6"/>
      <c r="TPX286" s="6"/>
      <c r="TPY286" s="6"/>
      <c r="TPZ286" s="6"/>
      <c r="TQA286" s="6"/>
      <c r="TQB286" s="6"/>
      <c r="TQC286" s="6"/>
      <c r="TQD286" s="6"/>
      <c r="TQE286" s="6"/>
      <c r="TQF286" s="6"/>
      <c r="TQG286" s="6"/>
      <c r="TQH286" s="6"/>
      <c r="TQI286" s="6"/>
      <c r="TQJ286" s="6"/>
      <c r="TQK286" s="6"/>
      <c r="TQL286" s="6"/>
      <c r="TQM286" s="6"/>
      <c r="TQN286" s="6"/>
      <c r="TQO286" s="6"/>
      <c r="TQP286" s="6"/>
      <c r="TQQ286" s="6"/>
      <c r="TQR286" s="6"/>
      <c r="TQS286" s="6"/>
      <c r="TQT286" s="6"/>
      <c r="TQU286" s="6"/>
      <c r="TQV286" s="6"/>
      <c r="TQW286" s="6"/>
      <c r="TQX286" s="6"/>
      <c r="TQY286" s="6"/>
      <c r="TQZ286" s="6"/>
      <c r="TRA286" s="6"/>
      <c r="TRB286" s="6"/>
      <c r="TRC286" s="6"/>
      <c r="TRD286" s="6"/>
      <c r="TRE286" s="6"/>
      <c r="TRF286" s="6"/>
      <c r="TRG286" s="6"/>
      <c r="TRH286" s="6"/>
      <c r="TRI286" s="6"/>
      <c r="TRJ286" s="6"/>
      <c r="TRK286" s="6"/>
      <c r="TRL286" s="6"/>
      <c r="TRM286" s="6"/>
      <c r="TRN286" s="6"/>
      <c r="TRO286" s="6"/>
      <c r="TRP286" s="6"/>
      <c r="TRQ286" s="6"/>
      <c r="TRR286" s="6"/>
      <c r="TRS286" s="6"/>
      <c r="TRT286" s="6"/>
      <c r="TRU286" s="6"/>
      <c r="TRV286" s="6"/>
      <c r="TRW286" s="6"/>
      <c r="TRX286" s="6"/>
      <c r="TRY286" s="6"/>
      <c r="TRZ286" s="6"/>
      <c r="TSA286" s="6"/>
      <c r="TSB286" s="6"/>
      <c r="TSC286" s="6"/>
      <c r="TSD286" s="6"/>
      <c r="TSE286" s="6"/>
      <c r="TSF286" s="6"/>
      <c r="TSG286" s="6"/>
      <c r="TSH286" s="6"/>
      <c r="TSI286" s="6"/>
      <c r="TSJ286" s="6"/>
      <c r="TSK286" s="6"/>
      <c r="TSL286" s="6"/>
      <c r="TSM286" s="6"/>
      <c r="TSN286" s="6"/>
      <c r="TSO286" s="6"/>
      <c r="TSP286" s="6"/>
      <c r="TSQ286" s="6"/>
      <c r="TSR286" s="6"/>
      <c r="TSS286" s="6"/>
      <c r="TST286" s="6"/>
      <c r="TSU286" s="6"/>
      <c r="TSV286" s="6"/>
      <c r="TSW286" s="6"/>
      <c r="TSX286" s="6"/>
      <c r="TSY286" s="6"/>
      <c r="TSZ286" s="6"/>
      <c r="TTA286" s="6"/>
      <c r="TTB286" s="6"/>
      <c r="TTC286" s="6"/>
      <c r="TTD286" s="6"/>
      <c r="TTE286" s="6"/>
      <c r="TTF286" s="6"/>
      <c r="TTG286" s="6"/>
      <c r="TTH286" s="6"/>
      <c r="TTI286" s="6"/>
      <c r="TTJ286" s="6"/>
      <c r="TTK286" s="6"/>
      <c r="TTL286" s="6"/>
      <c r="TTM286" s="6"/>
      <c r="TTN286" s="6"/>
      <c r="TTO286" s="6"/>
      <c r="TTP286" s="6"/>
      <c r="TTQ286" s="6"/>
      <c r="TTR286" s="6"/>
      <c r="TTS286" s="6"/>
      <c r="TTT286" s="6"/>
      <c r="TTU286" s="6"/>
      <c r="TTV286" s="6"/>
      <c r="TTW286" s="6"/>
      <c r="TTX286" s="6"/>
      <c r="TTY286" s="6"/>
      <c r="TTZ286" s="6"/>
      <c r="TUA286" s="6"/>
      <c r="TUB286" s="6"/>
      <c r="TUC286" s="6"/>
      <c r="TUD286" s="6"/>
      <c r="TUE286" s="6"/>
      <c r="TUF286" s="6"/>
      <c r="TUG286" s="6"/>
      <c r="TUH286" s="6"/>
      <c r="TUI286" s="6"/>
      <c r="TUJ286" s="6"/>
      <c r="TUK286" s="6"/>
      <c r="TUL286" s="6"/>
      <c r="TUM286" s="6"/>
      <c r="TUN286" s="6"/>
      <c r="TUO286" s="6"/>
      <c r="TUP286" s="6"/>
      <c r="TUQ286" s="6"/>
      <c r="TUR286" s="6"/>
      <c r="TUS286" s="6"/>
      <c r="TUT286" s="6"/>
      <c r="TUU286" s="6"/>
      <c r="TUV286" s="6"/>
      <c r="TUW286" s="6"/>
      <c r="TUX286" s="6"/>
      <c r="TUY286" s="6"/>
      <c r="TUZ286" s="6"/>
      <c r="TVA286" s="6"/>
      <c r="TVB286" s="6"/>
      <c r="TVC286" s="6"/>
      <c r="TVD286" s="6"/>
      <c r="TVE286" s="6"/>
      <c r="TVF286" s="6"/>
      <c r="TVG286" s="6"/>
      <c r="TVH286" s="6"/>
      <c r="TVI286" s="6"/>
      <c r="TVJ286" s="6"/>
      <c r="TVK286" s="6"/>
      <c r="TVL286" s="6"/>
      <c r="TVM286" s="6"/>
      <c r="TVN286" s="6"/>
      <c r="TVO286" s="6"/>
      <c r="TVP286" s="6"/>
      <c r="TVQ286" s="6"/>
      <c r="TVR286" s="6"/>
      <c r="TVS286" s="6"/>
      <c r="TVT286" s="6"/>
      <c r="TVU286" s="6"/>
      <c r="TVV286" s="6"/>
      <c r="TVW286" s="6"/>
      <c r="TVX286" s="6"/>
      <c r="TVY286" s="6"/>
      <c r="TVZ286" s="6"/>
      <c r="TWA286" s="6"/>
      <c r="TWB286" s="6"/>
      <c r="TWC286" s="6"/>
      <c r="TWD286" s="6"/>
      <c r="TWE286" s="6"/>
      <c r="TWF286" s="6"/>
      <c r="TWG286" s="6"/>
      <c r="TWH286" s="6"/>
      <c r="TWI286" s="6"/>
      <c r="TWJ286" s="6"/>
      <c r="TWK286" s="6"/>
      <c r="TWL286" s="6"/>
      <c r="TWM286" s="6"/>
      <c r="TWN286" s="6"/>
      <c r="TWO286" s="6"/>
      <c r="TWP286" s="6"/>
      <c r="TWQ286" s="6"/>
      <c r="TWR286" s="6"/>
      <c r="TWS286" s="6"/>
      <c r="TWT286" s="6"/>
      <c r="TWU286" s="6"/>
      <c r="TWV286" s="6"/>
      <c r="TWW286" s="6"/>
      <c r="TWX286" s="6"/>
      <c r="TWY286" s="6"/>
      <c r="TWZ286" s="6"/>
      <c r="TXA286" s="6"/>
      <c r="TXB286" s="6"/>
      <c r="TXC286" s="6"/>
      <c r="TXD286" s="6"/>
      <c r="TXE286" s="6"/>
      <c r="TXF286" s="6"/>
      <c r="TXG286" s="6"/>
      <c r="TXH286" s="6"/>
      <c r="TXI286" s="6"/>
      <c r="TXJ286" s="6"/>
      <c r="TXK286" s="6"/>
      <c r="TXL286" s="6"/>
      <c r="TXM286" s="6"/>
      <c r="TXN286" s="6"/>
      <c r="TXO286" s="6"/>
      <c r="TXP286" s="6"/>
      <c r="TXQ286" s="6"/>
      <c r="TXR286" s="6"/>
      <c r="TXS286" s="6"/>
      <c r="TXT286" s="6"/>
      <c r="TXU286" s="6"/>
      <c r="TXV286" s="6"/>
      <c r="TXW286" s="6"/>
      <c r="TXX286" s="6"/>
      <c r="TXY286" s="6"/>
      <c r="TXZ286" s="6"/>
      <c r="TYA286" s="6"/>
      <c r="TYB286" s="6"/>
      <c r="TYC286" s="6"/>
      <c r="TYD286" s="6"/>
      <c r="TYE286" s="6"/>
      <c r="TYF286" s="6"/>
      <c r="TYG286" s="6"/>
      <c r="TYH286" s="6"/>
      <c r="TYI286" s="6"/>
      <c r="TYJ286" s="6"/>
      <c r="TYK286" s="6"/>
      <c r="TYL286" s="6"/>
      <c r="TYM286" s="6"/>
      <c r="TYN286" s="6"/>
      <c r="TYO286" s="6"/>
      <c r="TYP286" s="6"/>
      <c r="TYQ286" s="6"/>
      <c r="TYR286" s="6"/>
      <c r="TYS286" s="6"/>
      <c r="TYT286" s="6"/>
      <c r="TYU286" s="6"/>
      <c r="TYV286" s="6"/>
      <c r="TYW286" s="6"/>
      <c r="TYX286" s="6"/>
      <c r="TYY286" s="6"/>
      <c r="TYZ286" s="6"/>
      <c r="TZA286" s="6"/>
      <c r="TZB286" s="6"/>
      <c r="TZC286" s="6"/>
      <c r="TZD286" s="6"/>
      <c r="TZE286" s="6"/>
      <c r="TZF286" s="6"/>
      <c r="TZG286" s="6"/>
      <c r="TZH286" s="6"/>
      <c r="TZI286" s="6"/>
      <c r="TZJ286" s="6"/>
      <c r="TZK286" s="6"/>
      <c r="TZL286" s="6"/>
      <c r="TZM286" s="6"/>
      <c r="TZN286" s="6"/>
      <c r="TZO286" s="6"/>
      <c r="TZP286" s="6"/>
      <c r="TZQ286" s="6"/>
      <c r="TZR286" s="6"/>
      <c r="TZS286" s="6"/>
      <c r="TZT286" s="6"/>
      <c r="TZU286" s="6"/>
      <c r="TZV286" s="6"/>
      <c r="TZW286" s="6"/>
      <c r="TZX286" s="6"/>
      <c r="TZY286" s="6"/>
      <c r="TZZ286" s="6"/>
      <c r="UAA286" s="6"/>
      <c r="UAB286" s="6"/>
      <c r="UAC286" s="6"/>
      <c r="UAD286" s="6"/>
      <c r="UAE286" s="6"/>
      <c r="UAF286" s="6"/>
      <c r="UAG286" s="6"/>
      <c r="UAH286" s="6"/>
      <c r="UAI286" s="6"/>
      <c r="UAJ286" s="6"/>
      <c r="UAK286" s="6"/>
      <c r="UAL286" s="6"/>
      <c r="UAM286" s="6"/>
      <c r="UAN286" s="6"/>
      <c r="UAO286" s="6"/>
      <c r="UAP286" s="6"/>
      <c r="UAQ286" s="6"/>
      <c r="UAR286" s="6"/>
      <c r="UAS286" s="6"/>
      <c r="UAT286" s="6"/>
      <c r="UAU286" s="6"/>
      <c r="UAV286" s="6"/>
      <c r="UAW286" s="6"/>
      <c r="UAX286" s="6"/>
      <c r="UAY286" s="6"/>
      <c r="UAZ286" s="6"/>
      <c r="UBA286" s="6"/>
      <c r="UBB286" s="6"/>
      <c r="UBC286" s="6"/>
      <c r="UBD286" s="6"/>
      <c r="UBE286" s="6"/>
      <c r="UBF286" s="6"/>
      <c r="UBG286" s="6"/>
      <c r="UBH286" s="6"/>
      <c r="UBI286" s="6"/>
      <c r="UBJ286" s="6"/>
      <c r="UBK286" s="6"/>
      <c r="UBL286" s="6"/>
      <c r="UBM286" s="6"/>
      <c r="UBN286" s="6"/>
      <c r="UBO286" s="6"/>
      <c r="UBP286" s="6"/>
      <c r="UBQ286" s="6"/>
      <c r="UBR286" s="6"/>
      <c r="UBS286" s="6"/>
      <c r="UBT286" s="6"/>
      <c r="UBU286" s="6"/>
      <c r="UBV286" s="6"/>
      <c r="UBW286" s="6"/>
      <c r="UBX286" s="6"/>
      <c r="UBY286" s="6"/>
      <c r="UBZ286" s="6"/>
      <c r="UCA286" s="6"/>
      <c r="UCB286" s="6"/>
      <c r="UCC286" s="6"/>
      <c r="UCD286" s="6"/>
      <c r="UCE286" s="6"/>
      <c r="UCF286" s="6"/>
      <c r="UCG286" s="6"/>
      <c r="UCH286" s="6"/>
      <c r="UCI286" s="6"/>
      <c r="UCJ286" s="6"/>
      <c r="UCK286" s="6"/>
      <c r="UCL286" s="6"/>
      <c r="UCM286" s="6"/>
      <c r="UCN286" s="6"/>
      <c r="UCO286" s="6"/>
      <c r="UCP286" s="6"/>
      <c r="UCQ286" s="6"/>
      <c r="UCR286" s="6"/>
      <c r="UCS286" s="6"/>
      <c r="UCT286" s="6"/>
      <c r="UCU286" s="6"/>
      <c r="UCV286" s="6"/>
      <c r="UCW286" s="6"/>
      <c r="UCX286" s="6"/>
      <c r="UCY286" s="6"/>
      <c r="UCZ286" s="6"/>
      <c r="UDA286" s="6"/>
      <c r="UDB286" s="6"/>
      <c r="UDC286" s="6"/>
      <c r="UDD286" s="6"/>
      <c r="UDE286" s="6"/>
      <c r="UDF286" s="6"/>
      <c r="UDG286" s="6"/>
      <c r="UDH286" s="6"/>
      <c r="UDI286" s="6"/>
      <c r="UDJ286" s="6"/>
      <c r="UDK286" s="6"/>
      <c r="UDL286" s="6"/>
      <c r="UDM286" s="6"/>
      <c r="UDN286" s="6"/>
      <c r="UDO286" s="6"/>
      <c r="UDP286" s="6"/>
      <c r="UDQ286" s="6"/>
      <c r="UDR286" s="6"/>
      <c r="UDS286" s="6"/>
      <c r="UDT286" s="6"/>
      <c r="UDU286" s="6"/>
      <c r="UDV286" s="6"/>
      <c r="UDW286" s="6"/>
      <c r="UDX286" s="6"/>
      <c r="UDY286" s="6"/>
      <c r="UDZ286" s="6"/>
      <c r="UEA286" s="6"/>
      <c r="UEB286" s="6"/>
      <c r="UEC286" s="6"/>
      <c r="UED286" s="6"/>
      <c r="UEE286" s="6"/>
      <c r="UEF286" s="6"/>
      <c r="UEG286" s="6"/>
      <c r="UEH286" s="6"/>
      <c r="UEI286" s="6"/>
      <c r="UEJ286" s="6"/>
      <c r="UEK286" s="6"/>
      <c r="UEL286" s="6"/>
      <c r="UEM286" s="6"/>
      <c r="UEN286" s="6"/>
      <c r="UEO286" s="6"/>
      <c r="UEP286" s="6"/>
      <c r="UEQ286" s="6"/>
      <c r="UER286" s="6"/>
      <c r="UES286" s="6"/>
      <c r="UET286" s="6"/>
      <c r="UEU286" s="6"/>
      <c r="UEV286" s="6"/>
      <c r="UEW286" s="6"/>
      <c r="UEX286" s="6"/>
      <c r="UEY286" s="6"/>
      <c r="UEZ286" s="6"/>
      <c r="UFA286" s="6"/>
      <c r="UFB286" s="6"/>
      <c r="UFC286" s="6"/>
      <c r="UFD286" s="6"/>
      <c r="UFE286" s="6"/>
      <c r="UFF286" s="6"/>
      <c r="UFG286" s="6"/>
      <c r="UFH286" s="6"/>
      <c r="UFI286" s="6"/>
      <c r="UFJ286" s="6"/>
      <c r="UFK286" s="6"/>
      <c r="UFL286" s="6"/>
      <c r="UFM286" s="6"/>
      <c r="UFN286" s="6"/>
      <c r="UFO286" s="6"/>
      <c r="UFP286" s="6"/>
      <c r="UFQ286" s="6"/>
      <c r="UFR286" s="6"/>
      <c r="UFS286" s="6"/>
      <c r="UFT286" s="6"/>
      <c r="UFU286" s="6"/>
      <c r="UFV286" s="6"/>
      <c r="UFW286" s="6"/>
      <c r="UFX286" s="6"/>
      <c r="UFY286" s="6"/>
      <c r="UFZ286" s="6"/>
      <c r="UGA286" s="6"/>
      <c r="UGB286" s="6"/>
      <c r="UGC286" s="6"/>
      <c r="UGD286" s="6"/>
      <c r="UGE286" s="6"/>
      <c r="UGF286" s="6"/>
      <c r="UGG286" s="6"/>
      <c r="UGH286" s="6"/>
      <c r="UGI286" s="6"/>
      <c r="UGJ286" s="6"/>
      <c r="UGK286" s="6"/>
      <c r="UGL286" s="6"/>
      <c r="UGM286" s="6"/>
      <c r="UGN286" s="6"/>
      <c r="UGO286" s="6"/>
      <c r="UGP286" s="6"/>
      <c r="UGQ286" s="6"/>
      <c r="UGR286" s="6"/>
      <c r="UGS286" s="6"/>
      <c r="UGT286" s="6"/>
      <c r="UGU286" s="6"/>
      <c r="UGV286" s="6"/>
      <c r="UGW286" s="6"/>
      <c r="UGX286" s="6"/>
      <c r="UGY286" s="6"/>
      <c r="UGZ286" s="6"/>
      <c r="UHA286" s="6"/>
      <c r="UHB286" s="6"/>
      <c r="UHC286" s="6"/>
      <c r="UHD286" s="6"/>
      <c r="UHE286" s="6"/>
      <c r="UHF286" s="6"/>
      <c r="UHG286" s="6"/>
      <c r="UHH286" s="6"/>
      <c r="UHI286" s="6"/>
      <c r="UHJ286" s="6"/>
      <c r="UHK286" s="6"/>
      <c r="UHL286" s="6"/>
      <c r="UHM286" s="6"/>
      <c r="UHN286" s="6"/>
      <c r="UHO286" s="6"/>
      <c r="UHP286" s="6"/>
      <c r="UHQ286" s="6"/>
      <c r="UHR286" s="6"/>
      <c r="UHS286" s="6"/>
      <c r="UHT286" s="6"/>
      <c r="UHU286" s="6"/>
      <c r="UHV286" s="6"/>
      <c r="UHW286" s="6"/>
      <c r="UHX286" s="6"/>
      <c r="UHY286" s="6"/>
      <c r="UHZ286" s="6"/>
      <c r="UIA286" s="6"/>
      <c r="UIB286" s="6"/>
      <c r="UIC286" s="6"/>
      <c r="UID286" s="6"/>
      <c r="UIE286" s="6"/>
      <c r="UIF286" s="6"/>
      <c r="UIG286" s="6"/>
      <c r="UIH286" s="6"/>
      <c r="UII286" s="6"/>
      <c r="UIJ286" s="6"/>
      <c r="UIK286" s="6"/>
      <c r="UIL286" s="6"/>
      <c r="UIM286" s="6"/>
      <c r="UIN286" s="6"/>
      <c r="UIO286" s="6"/>
      <c r="UIP286" s="6"/>
      <c r="UIQ286" s="6"/>
      <c r="UIR286" s="6"/>
      <c r="UIS286" s="6"/>
      <c r="UIT286" s="6"/>
      <c r="UIU286" s="6"/>
      <c r="UIV286" s="6"/>
      <c r="UIW286" s="6"/>
      <c r="UIX286" s="6"/>
      <c r="UIY286" s="6"/>
      <c r="UIZ286" s="6"/>
      <c r="UJA286" s="6"/>
      <c r="UJB286" s="6"/>
      <c r="UJC286" s="6"/>
      <c r="UJD286" s="6"/>
      <c r="UJE286" s="6"/>
      <c r="UJF286" s="6"/>
      <c r="UJG286" s="6"/>
      <c r="UJH286" s="6"/>
      <c r="UJI286" s="6"/>
      <c r="UJJ286" s="6"/>
      <c r="UJK286" s="6"/>
      <c r="UJL286" s="6"/>
      <c r="UJM286" s="6"/>
      <c r="UJN286" s="6"/>
      <c r="UJO286" s="6"/>
      <c r="UJP286" s="6"/>
      <c r="UJQ286" s="6"/>
      <c r="UJR286" s="6"/>
      <c r="UJS286" s="6"/>
      <c r="UJT286" s="6"/>
      <c r="UJU286" s="6"/>
      <c r="UJV286" s="6"/>
      <c r="UJW286" s="6"/>
      <c r="UJX286" s="6"/>
      <c r="UJY286" s="6"/>
      <c r="UJZ286" s="6"/>
      <c r="UKA286" s="6"/>
      <c r="UKB286" s="6"/>
      <c r="UKC286" s="6"/>
      <c r="UKD286" s="6"/>
      <c r="UKE286" s="6"/>
      <c r="UKF286" s="6"/>
      <c r="UKG286" s="6"/>
      <c r="UKH286" s="6"/>
      <c r="UKI286" s="6"/>
      <c r="UKJ286" s="6"/>
      <c r="UKK286" s="6"/>
      <c r="UKL286" s="6"/>
      <c r="UKM286" s="6"/>
      <c r="UKN286" s="6"/>
      <c r="UKO286" s="6"/>
      <c r="UKP286" s="6"/>
      <c r="UKQ286" s="6"/>
      <c r="UKR286" s="6"/>
      <c r="UKS286" s="6"/>
      <c r="UKT286" s="6"/>
      <c r="UKU286" s="6"/>
      <c r="UKV286" s="6"/>
      <c r="UKW286" s="6"/>
      <c r="UKX286" s="6"/>
      <c r="UKY286" s="6"/>
      <c r="UKZ286" s="6"/>
      <c r="ULA286" s="6"/>
      <c r="ULB286" s="6"/>
      <c r="ULC286" s="6"/>
      <c r="ULD286" s="6"/>
      <c r="ULE286" s="6"/>
      <c r="ULF286" s="6"/>
      <c r="ULG286" s="6"/>
      <c r="ULH286" s="6"/>
      <c r="ULI286" s="6"/>
      <c r="ULJ286" s="6"/>
      <c r="ULK286" s="6"/>
      <c r="ULL286" s="6"/>
      <c r="ULM286" s="6"/>
      <c r="ULN286" s="6"/>
      <c r="ULO286" s="6"/>
      <c r="ULP286" s="6"/>
      <c r="ULQ286" s="6"/>
      <c r="ULR286" s="6"/>
      <c r="ULS286" s="6"/>
      <c r="ULT286" s="6"/>
      <c r="ULU286" s="6"/>
      <c r="ULV286" s="6"/>
      <c r="ULW286" s="6"/>
      <c r="ULX286" s="6"/>
      <c r="ULY286" s="6"/>
      <c r="ULZ286" s="6"/>
      <c r="UMA286" s="6"/>
      <c r="UMB286" s="6"/>
      <c r="UMC286" s="6"/>
      <c r="UMD286" s="6"/>
      <c r="UME286" s="6"/>
      <c r="UMF286" s="6"/>
      <c r="UMG286" s="6"/>
      <c r="UMH286" s="6"/>
      <c r="UMI286" s="6"/>
      <c r="UMJ286" s="6"/>
      <c r="UMK286" s="6"/>
      <c r="UML286" s="6"/>
      <c r="UMM286" s="6"/>
      <c r="UMN286" s="6"/>
      <c r="UMO286" s="6"/>
      <c r="UMP286" s="6"/>
      <c r="UMQ286" s="6"/>
      <c r="UMR286" s="6"/>
      <c r="UMS286" s="6"/>
      <c r="UMT286" s="6"/>
      <c r="UMU286" s="6"/>
      <c r="UMV286" s="6"/>
      <c r="UMW286" s="6"/>
      <c r="UMX286" s="6"/>
      <c r="UMY286" s="6"/>
      <c r="UMZ286" s="6"/>
      <c r="UNA286" s="6"/>
      <c r="UNB286" s="6"/>
      <c r="UNC286" s="6"/>
      <c r="UND286" s="6"/>
      <c r="UNE286" s="6"/>
      <c r="UNF286" s="6"/>
      <c r="UNG286" s="6"/>
      <c r="UNH286" s="6"/>
      <c r="UNI286" s="6"/>
      <c r="UNJ286" s="6"/>
      <c r="UNK286" s="6"/>
      <c r="UNL286" s="6"/>
      <c r="UNM286" s="6"/>
      <c r="UNN286" s="6"/>
      <c r="UNO286" s="6"/>
      <c r="UNP286" s="6"/>
      <c r="UNQ286" s="6"/>
      <c r="UNR286" s="6"/>
      <c r="UNS286" s="6"/>
      <c r="UNT286" s="6"/>
      <c r="UNU286" s="6"/>
      <c r="UNV286" s="6"/>
      <c r="UNW286" s="6"/>
      <c r="UNX286" s="6"/>
      <c r="UNY286" s="6"/>
      <c r="UNZ286" s="6"/>
      <c r="UOA286" s="6"/>
      <c r="UOB286" s="6"/>
      <c r="UOC286" s="6"/>
      <c r="UOD286" s="6"/>
      <c r="UOE286" s="6"/>
      <c r="UOF286" s="6"/>
      <c r="UOG286" s="6"/>
      <c r="UOH286" s="6"/>
      <c r="UOI286" s="6"/>
      <c r="UOJ286" s="6"/>
      <c r="UOK286" s="6"/>
      <c r="UOL286" s="6"/>
      <c r="UOM286" s="6"/>
      <c r="UON286" s="6"/>
      <c r="UOO286" s="6"/>
      <c r="UOP286" s="6"/>
      <c r="UOQ286" s="6"/>
      <c r="UOR286" s="6"/>
      <c r="UOS286" s="6"/>
      <c r="UOT286" s="6"/>
      <c r="UOU286" s="6"/>
      <c r="UOV286" s="6"/>
      <c r="UOW286" s="6"/>
      <c r="UOX286" s="6"/>
      <c r="UOY286" s="6"/>
      <c r="UOZ286" s="6"/>
      <c r="UPA286" s="6"/>
      <c r="UPB286" s="6"/>
      <c r="UPC286" s="6"/>
      <c r="UPD286" s="6"/>
      <c r="UPE286" s="6"/>
      <c r="UPF286" s="6"/>
      <c r="UPG286" s="6"/>
      <c r="UPH286" s="6"/>
      <c r="UPI286" s="6"/>
      <c r="UPJ286" s="6"/>
      <c r="UPK286" s="6"/>
      <c r="UPL286" s="6"/>
      <c r="UPM286" s="6"/>
      <c r="UPN286" s="6"/>
      <c r="UPO286" s="6"/>
      <c r="UPP286" s="6"/>
      <c r="UPQ286" s="6"/>
      <c r="UPR286" s="6"/>
      <c r="UPS286" s="6"/>
      <c r="UPT286" s="6"/>
      <c r="UPU286" s="6"/>
      <c r="UPV286" s="6"/>
      <c r="UPW286" s="6"/>
      <c r="UPX286" s="6"/>
      <c r="UPY286" s="6"/>
      <c r="UPZ286" s="6"/>
      <c r="UQA286" s="6"/>
      <c r="UQB286" s="6"/>
      <c r="UQC286" s="6"/>
      <c r="UQD286" s="6"/>
      <c r="UQE286" s="6"/>
      <c r="UQF286" s="6"/>
      <c r="UQG286" s="6"/>
      <c r="UQH286" s="6"/>
      <c r="UQI286" s="6"/>
      <c r="UQJ286" s="6"/>
      <c r="UQK286" s="6"/>
      <c r="UQL286" s="6"/>
      <c r="UQM286" s="6"/>
      <c r="UQN286" s="6"/>
      <c r="UQO286" s="6"/>
      <c r="UQP286" s="6"/>
      <c r="UQQ286" s="6"/>
      <c r="UQR286" s="6"/>
      <c r="UQS286" s="6"/>
      <c r="UQT286" s="6"/>
      <c r="UQU286" s="6"/>
      <c r="UQV286" s="6"/>
      <c r="UQW286" s="6"/>
      <c r="UQX286" s="6"/>
      <c r="UQY286" s="6"/>
      <c r="UQZ286" s="6"/>
      <c r="URA286" s="6"/>
      <c r="URB286" s="6"/>
      <c r="URC286" s="6"/>
      <c r="URD286" s="6"/>
      <c r="URE286" s="6"/>
      <c r="URF286" s="6"/>
      <c r="URG286" s="6"/>
      <c r="URH286" s="6"/>
      <c r="URI286" s="6"/>
      <c r="URJ286" s="6"/>
      <c r="URK286" s="6"/>
      <c r="URL286" s="6"/>
      <c r="URM286" s="6"/>
      <c r="URN286" s="6"/>
      <c r="URO286" s="6"/>
      <c r="URP286" s="6"/>
      <c r="URQ286" s="6"/>
      <c r="URR286" s="6"/>
      <c r="URS286" s="6"/>
      <c r="URT286" s="6"/>
      <c r="URU286" s="6"/>
      <c r="URV286" s="6"/>
      <c r="URW286" s="6"/>
      <c r="URX286" s="6"/>
      <c r="URY286" s="6"/>
      <c r="URZ286" s="6"/>
      <c r="USA286" s="6"/>
      <c r="USB286" s="6"/>
      <c r="USC286" s="6"/>
      <c r="USD286" s="6"/>
      <c r="USE286" s="6"/>
      <c r="USF286" s="6"/>
      <c r="USG286" s="6"/>
      <c r="USH286" s="6"/>
      <c r="USI286" s="6"/>
      <c r="USJ286" s="6"/>
      <c r="USK286" s="6"/>
      <c r="USL286" s="6"/>
      <c r="USM286" s="6"/>
      <c r="USN286" s="6"/>
      <c r="USO286" s="6"/>
      <c r="USP286" s="6"/>
      <c r="USQ286" s="6"/>
      <c r="USR286" s="6"/>
      <c r="USS286" s="6"/>
      <c r="UST286" s="6"/>
      <c r="USU286" s="6"/>
      <c r="USV286" s="6"/>
      <c r="USW286" s="6"/>
      <c r="USX286" s="6"/>
      <c r="USY286" s="6"/>
      <c r="USZ286" s="6"/>
      <c r="UTA286" s="6"/>
      <c r="UTB286" s="6"/>
      <c r="UTC286" s="6"/>
      <c r="UTD286" s="6"/>
      <c r="UTE286" s="6"/>
      <c r="UTF286" s="6"/>
      <c r="UTG286" s="6"/>
      <c r="UTH286" s="6"/>
      <c r="UTI286" s="6"/>
      <c r="UTJ286" s="6"/>
      <c r="UTK286" s="6"/>
      <c r="UTL286" s="6"/>
      <c r="UTM286" s="6"/>
      <c r="UTN286" s="6"/>
      <c r="UTO286" s="6"/>
      <c r="UTP286" s="6"/>
      <c r="UTQ286" s="6"/>
      <c r="UTR286" s="6"/>
      <c r="UTS286" s="6"/>
      <c r="UTT286" s="6"/>
      <c r="UTU286" s="6"/>
      <c r="UTV286" s="6"/>
      <c r="UTW286" s="6"/>
      <c r="UTX286" s="6"/>
      <c r="UTY286" s="6"/>
      <c r="UTZ286" s="6"/>
      <c r="UUA286" s="6"/>
      <c r="UUB286" s="6"/>
      <c r="UUC286" s="6"/>
      <c r="UUD286" s="6"/>
      <c r="UUE286" s="6"/>
      <c r="UUF286" s="6"/>
      <c r="UUG286" s="6"/>
      <c r="UUH286" s="6"/>
      <c r="UUI286" s="6"/>
      <c r="UUJ286" s="6"/>
      <c r="UUK286" s="6"/>
      <c r="UUL286" s="6"/>
      <c r="UUM286" s="6"/>
      <c r="UUN286" s="6"/>
      <c r="UUO286" s="6"/>
      <c r="UUP286" s="6"/>
      <c r="UUQ286" s="6"/>
      <c r="UUR286" s="6"/>
      <c r="UUS286" s="6"/>
      <c r="UUT286" s="6"/>
      <c r="UUU286" s="6"/>
      <c r="UUV286" s="6"/>
      <c r="UUW286" s="6"/>
      <c r="UUX286" s="6"/>
      <c r="UUY286" s="6"/>
      <c r="UUZ286" s="6"/>
      <c r="UVA286" s="6"/>
      <c r="UVB286" s="6"/>
      <c r="UVC286" s="6"/>
      <c r="UVD286" s="6"/>
      <c r="UVE286" s="6"/>
      <c r="UVF286" s="6"/>
      <c r="UVG286" s="6"/>
      <c r="UVH286" s="6"/>
      <c r="UVI286" s="6"/>
      <c r="UVJ286" s="6"/>
      <c r="UVK286" s="6"/>
      <c r="UVL286" s="6"/>
      <c r="UVM286" s="6"/>
      <c r="UVN286" s="6"/>
      <c r="UVO286" s="6"/>
      <c r="UVP286" s="6"/>
      <c r="UVQ286" s="6"/>
      <c r="UVR286" s="6"/>
      <c r="UVS286" s="6"/>
      <c r="UVT286" s="6"/>
      <c r="UVU286" s="6"/>
      <c r="UVV286" s="6"/>
      <c r="UVW286" s="6"/>
      <c r="UVX286" s="6"/>
      <c r="UVY286" s="6"/>
      <c r="UVZ286" s="6"/>
      <c r="UWA286" s="6"/>
      <c r="UWB286" s="6"/>
      <c r="UWC286" s="6"/>
      <c r="UWD286" s="6"/>
      <c r="UWE286" s="6"/>
      <c r="UWF286" s="6"/>
      <c r="UWG286" s="6"/>
      <c r="UWH286" s="6"/>
      <c r="UWI286" s="6"/>
      <c r="UWJ286" s="6"/>
      <c r="UWK286" s="6"/>
      <c r="UWL286" s="6"/>
      <c r="UWM286" s="6"/>
      <c r="UWN286" s="6"/>
      <c r="UWO286" s="6"/>
      <c r="UWP286" s="6"/>
      <c r="UWQ286" s="6"/>
      <c r="UWR286" s="6"/>
      <c r="UWS286" s="6"/>
      <c r="UWT286" s="6"/>
      <c r="UWU286" s="6"/>
      <c r="UWV286" s="6"/>
      <c r="UWW286" s="6"/>
      <c r="UWX286" s="6"/>
      <c r="UWY286" s="6"/>
      <c r="UWZ286" s="6"/>
      <c r="UXA286" s="6"/>
      <c r="UXB286" s="6"/>
      <c r="UXC286" s="6"/>
      <c r="UXD286" s="6"/>
      <c r="UXE286" s="6"/>
      <c r="UXF286" s="6"/>
      <c r="UXG286" s="6"/>
      <c r="UXH286" s="6"/>
      <c r="UXI286" s="6"/>
      <c r="UXJ286" s="6"/>
      <c r="UXK286" s="6"/>
      <c r="UXL286" s="6"/>
      <c r="UXM286" s="6"/>
      <c r="UXN286" s="6"/>
      <c r="UXO286" s="6"/>
      <c r="UXP286" s="6"/>
      <c r="UXQ286" s="6"/>
      <c r="UXR286" s="6"/>
      <c r="UXS286" s="6"/>
      <c r="UXT286" s="6"/>
      <c r="UXU286" s="6"/>
      <c r="UXV286" s="6"/>
      <c r="UXW286" s="6"/>
      <c r="UXX286" s="6"/>
      <c r="UXY286" s="6"/>
      <c r="UXZ286" s="6"/>
      <c r="UYA286" s="6"/>
      <c r="UYB286" s="6"/>
      <c r="UYC286" s="6"/>
      <c r="UYD286" s="6"/>
      <c r="UYE286" s="6"/>
      <c r="UYF286" s="6"/>
      <c r="UYG286" s="6"/>
      <c r="UYH286" s="6"/>
      <c r="UYI286" s="6"/>
      <c r="UYJ286" s="6"/>
      <c r="UYK286" s="6"/>
      <c r="UYL286" s="6"/>
      <c r="UYM286" s="6"/>
      <c r="UYN286" s="6"/>
      <c r="UYO286" s="6"/>
      <c r="UYP286" s="6"/>
      <c r="UYQ286" s="6"/>
      <c r="UYR286" s="6"/>
      <c r="UYS286" s="6"/>
      <c r="UYT286" s="6"/>
      <c r="UYU286" s="6"/>
      <c r="UYV286" s="6"/>
      <c r="UYW286" s="6"/>
      <c r="UYX286" s="6"/>
      <c r="UYY286" s="6"/>
      <c r="UYZ286" s="6"/>
      <c r="UZA286" s="6"/>
      <c r="UZB286" s="6"/>
      <c r="UZC286" s="6"/>
      <c r="UZD286" s="6"/>
      <c r="UZE286" s="6"/>
      <c r="UZF286" s="6"/>
      <c r="UZG286" s="6"/>
      <c r="UZH286" s="6"/>
      <c r="UZI286" s="6"/>
      <c r="UZJ286" s="6"/>
      <c r="UZK286" s="6"/>
      <c r="UZL286" s="6"/>
      <c r="UZM286" s="6"/>
      <c r="UZN286" s="6"/>
      <c r="UZO286" s="6"/>
      <c r="UZP286" s="6"/>
      <c r="UZQ286" s="6"/>
      <c r="UZR286" s="6"/>
      <c r="UZS286" s="6"/>
      <c r="UZT286" s="6"/>
      <c r="UZU286" s="6"/>
      <c r="UZV286" s="6"/>
      <c r="UZW286" s="6"/>
      <c r="UZX286" s="6"/>
      <c r="UZY286" s="6"/>
      <c r="UZZ286" s="6"/>
      <c r="VAA286" s="6"/>
      <c r="VAB286" s="6"/>
      <c r="VAC286" s="6"/>
      <c r="VAD286" s="6"/>
      <c r="VAE286" s="6"/>
      <c r="VAF286" s="6"/>
      <c r="VAG286" s="6"/>
      <c r="VAH286" s="6"/>
      <c r="VAI286" s="6"/>
      <c r="VAJ286" s="6"/>
      <c r="VAK286" s="6"/>
      <c r="VAL286" s="6"/>
      <c r="VAM286" s="6"/>
      <c r="VAN286" s="6"/>
      <c r="VAO286" s="6"/>
      <c r="VAP286" s="6"/>
      <c r="VAQ286" s="6"/>
      <c r="VAR286" s="6"/>
      <c r="VAS286" s="6"/>
      <c r="VAT286" s="6"/>
      <c r="VAU286" s="6"/>
      <c r="VAV286" s="6"/>
      <c r="VAW286" s="6"/>
      <c r="VAX286" s="6"/>
      <c r="VAY286" s="6"/>
      <c r="VAZ286" s="6"/>
      <c r="VBA286" s="6"/>
      <c r="VBB286" s="6"/>
      <c r="VBC286" s="6"/>
      <c r="VBD286" s="6"/>
      <c r="VBE286" s="6"/>
      <c r="VBF286" s="6"/>
      <c r="VBG286" s="6"/>
      <c r="VBH286" s="6"/>
      <c r="VBI286" s="6"/>
      <c r="VBJ286" s="6"/>
      <c r="VBK286" s="6"/>
      <c r="VBL286" s="6"/>
      <c r="VBM286" s="6"/>
      <c r="VBN286" s="6"/>
      <c r="VBO286" s="6"/>
      <c r="VBP286" s="6"/>
      <c r="VBQ286" s="6"/>
      <c r="VBR286" s="6"/>
      <c r="VBS286" s="6"/>
      <c r="VBT286" s="6"/>
      <c r="VBU286" s="6"/>
      <c r="VBV286" s="6"/>
      <c r="VBW286" s="6"/>
      <c r="VBX286" s="6"/>
      <c r="VBY286" s="6"/>
      <c r="VBZ286" s="6"/>
      <c r="VCA286" s="6"/>
      <c r="VCB286" s="6"/>
      <c r="VCC286" s="6"/>
      <c r="VCD286" s="6"/>
      <c r="VCE286" s="6"/>
      <c r="VCF286" s="6"/>
      <c r="VCG286" s="6"/>
      <c r="VCH286" s="6"/>
      <c r="VCI286" s="6"/>
      <c r="VCJ286" s="6"/>
      <c r="VCK286" s="6"/>
      <c r="VCL286" s="6"/>
      <c r="VCM286" s="6"/>
      <c r="VCN286" s="6"/>
      <c r="VCO286" s="6"/>
      <c r="VCP286" s="6"/>
      <c r="VCQ286" s="6"/>
      <c r="VCR286" s="6"/>
      <c r="VCS286" s="6"/>
      <c r="VCT286" s="6"/>
      <c r="VCU286" s="6"/>
      <c r="VCV286" s="6"/>
      <c r="VCW286" s="6"/>
      <c r="VCX286" s="6"/>
      <c r="VCY286" s="6"/>
      <c r="VCZ286" s="6"/>
      <c r="VDA286" s="6"/>
      <c r="VDB286" s="6"/>
      <c r="VDC286" s="6"/>
      <c r="VDD286" s="6"/>
      <c r="VDE286" s="6"/>
      <c r="VDF286" s="6"/>
      <c r="VDG286" s="6"/>
      <c r="VDH286" s="6"/>
      <c r="VDI286" s="6"/>
      <c r="VDJ286" s="6"/>
      <c r="VDK286" s="6"/>
      <c r="VDL286" s="6"/>
      <c r="VDM286" s="6"/>
      <c r="VDN286" s="6"/>
      <c r="VDO286" s="6"/>
      <c r="VDP286" s="6"/>
      <c r="VDQ286" s="6"/>
      <c r="VDR286" s="6"/>
      <c r="VDS286" s="6"/>
      <c r="VDT286" s="6"/>
      <c r="VDU286" s="6"/>
      <c r="VDV286" s="6"/>
      <c r="VDW286" s="6"/>
      <c r="VDX286" s="6"/>
      <c r="VDY286" s="6"/>
      <c r="VDZ286" s="6"/>
      <c r="VEA286" s="6"/>
      <c r="VEB286" s="6"/>
      <c r="VEC286" s="6"/>
      <c r="VED286" s="6"/>
      <c r="VEE286" s="6"/>
      <c r="VEF286" s="6"/>
      <c r="VEG286" s="6"/>
      <c r="VEH286" s="6"/>
      <c r="VEI286" s="6"/>
      <c r="VEJ286" s="6"/>
      <c r="VEK286" s="6"/>
      <c r="VEL286" s="6"/>
      <c r="VEM286" s="6"/>
      <c r="VEN286" s="6"/>
      <c r="VEO286" s="6"/>
      <c r="VEP286" s="6"/>
      <c r="VEQ286" s="6"/>
      <c r="VER286" s="6"/>
      <c r="VES286" s="6"/>
      <c r="VET286" s="6"/>
      <c r="VEU286" s="6"/>
      <c r="VEV286" s="6"/>
      <c r="VEW286" s="6"/>
      <c r="VEX286" s="6"/>
      <c r="VEY286" s="6"/>
      <c r="VEZ286" s="6"/>
      <c r="VFA286" s="6"/>
      <c r="VFB286" s="6"/>
      <c r="VFC286" s="6"/>
      <c r="VFD286" s="6"/>
      <c r="VFE286" s="6"/>
      <c r="VFF286" s="6"/>
      <c r="VFG286" s="6"/>
      <c r="VFH286" s="6"/>
      <c r="VFI286" s="6"/>
      <c r="VFJ286" s="6"/>
      <c r="VFK286" s="6"/>
      <c r="VFL286" s="6"/>
      <c r="VFM286" s="6"/>
      <c r="VFN286" s="6"/>
      <c r="VFO286" s="6"/>
      <c r="VFP286" s="6"/>
      <c r="VFQ286" s="6"/>
      <c r="VFR286" s="6"/>
      <c r="VFS286" s="6"/>
      <c r="VFT286" s="6"/>
      <c r="VFU286" s="6"/>
      <c r="VFV286" s="6"/>
      <c r="VFW286" s="6"/>
      <c r="VFX286" s="6"/>
      <c r="VFY286" s="6"/>
      <c r="VFZ286" s="6"/>
      <c r="VGA286" s="6"/>
      <c r="VGB286" s="6"/>
      <c r="VGC286" s="6"/>
      <c r="VGD286" s="6"/>
      <c r="VGE286" s="6"/>
      <c r="VGF286" s="6"/>
      <c r="VGG286" s="6"/>
      <c r="VGH286" s="6"/>
      <c r="VGI286" s="6"/>
      <c r="VGJ286" s="6"/>
      <c r="VGK286" s="6"/>
      <c r="VGL286" s="6"/>
      <c r="VGM286" s="6"/>
      <c r="VGN286" s="6"/>
      <c r="VGO286" s="6"/>
      <c r="VGP286" s="6"/>
      <c r="VGQ286" s="6"/>
      <c r="VGR286" s="6"/>
      <c r="VGS286" s="6"/>
      <c r="VGT286" s="6"/>
      <c r="VGU286" s="6"/>
      <c r="VGV286" s="6"/>
      <c r="VGW286" s="6"/>
      <c r="VGX286" s="6"/>
      <c r="VGY286" s="6"/>
      <c r="VGZ286" s="6"/>
      <c r="VHA286" s="6"/>
      <c r="VHB286" s="6"/>
      <c r="VHC286" s="6"/>
      <c r="VHD286" s="6"/>
      <c r="VHE286" s="6"/>
      <c r="VHF286" s="6"/>
      <c r="VHG286" s="6"/>
      <c r="VHH286" s="6"/>
      <c r="VHI286" s="6"/>
      <c r="VHJ286" s="6"/>
      <c r="VHK286" s="6"/>
      <c r="VHL286" s="6"/>
      <c r="VHM286" s="6"/>
      <c r="VHN286" s="6"/>
      <c r="VHO286" s="6"/>
      <c r="VHP286" s="6"/>
      <c r="VHQ286" s="6"/>
      <c r="VHR286" s="6"/>
      <c r="VHS286" s="6"/>
      <c r="VHT286" s="6"/>
      <c r="VHU286" s="6"/>
      <c r="VHV286" s="6"/>
      <c r="VHW286" s="6"/>
      <c r="VHX286" s="6"/>
      <c r="VHY286" s="6"/>
      <c r="VHZ286" s="6"/>
      <c r="VIA286" s="6"/>
      <c r="VIB286" s="6"/>
      <c r="VIC286" s="6"/>
      <c r="VID286" s="6"/>
      <c r="VIE286" s="6"/>
      <c r="VIF286" s="6"/>
      <c r="VIG286" s="6"/>
      <c r="VIH286" s="6"/>
      <c r="VII286" s="6"/>
      <c r="VIJ286" s="6"/>
      <c r="VIK286" s="6"/>
      <c r="VIL286" s="6"/>
      <c r="VIM286" s="6"/>
      <c r="VIN286" s="6"/>
      <c r="VIO286" s="6"/>
      <c r="VIP286" s="6"/>
      <c r="VIQ286" s="6"/>
      <c r="VIR286" s="6"/>
      <c r="VIS286" s="6"/>
      <c r="VIT286" s="6"/>
      <c r="VIU286" s="6"/>
      <c r="VIV286" s="6"/>
      <c r="VIW286" s="6"/>
      <c r="VIX286" s="6"/>
      <c r="VIY286" s="6"/>
      <c r="VIZ286" s="6"/>
      <c r="VJA286" s="6"/>
      <c r="VJB286" s="6"/>
      <c r="VJC286" s="6"/>
      <c r="VJD286" s="6"/>
      <c r="VJE286" s="6"/>
      <c r="VJF286" s="6"/>
      <c r="VJG286" s="6"/>
      <c r="VJH286" s="6"/>
      <c r="VJI286" s="6"/>
      <c r="VJJ286" s="6"/>
      <c r="VJK286" s="6"/>
      <c r="VJL286" s="6"/>
      <c r="VJM286" s="6"/>
      <c r="VJN286" s="6"/>
      <c r="VJO286" s="6"/>
      <c r="VJP286" s="6"/>
      <c r="VJQ286" s="6"/>
      <c r="VJR286" s="6"/>
      <c r="VJS286" s="6"/>
      <c r="VJT286" s="6"/>
      <c r="VJU286" s="6"/>
      <c r="VJV286" s="6"/>
      <c r="VJW286" s="6"/>
      <c r="VJX286" s="6"/>
      <c r="VJY286" s="6"/>
      <c r="VJZ286" s="6"/>
      <c r="VKA286" s="6"/>
      <c r="VKB286" s="6"/>
      <c r="VKC286" s="6"/>
      <c r="VKD286" s="6"/>
      <c r="VKE286" s="6"/>
      <c r="VKF286" s="6"/>
      <c r="VKG286" s="6"/>
      <c r="VKH286" s="6"/>
      <c r="VKI286" s="6"/>
      <c r="VKJ286" s="6"/>
      <c r="VKK286" s="6"/>
      <c r="VKL286" s="6"/>
      <c r="VKM286" s="6"/>
      <c r="VKN286" s="6"/>
      <c r="VKO286" s="6"/>
      <c r="VKP286" s="6"/>
      <c r="VKQ286" s="6"/>
      <c r="VKR286" s="6"/>
      <c r="VKS286" s="6"/>
      <c r="VKT286" s="6"/>
      <c r="VKU286" s="6"/>
      <c r="VKV286" s="6"/>
      <c r="VKW286" s="6"/>
      <c r="VKX286" s="6"/>
      <c r="VKY286" s="6"/>
      <c r="VKZ286" s="6"/>
      <c r="VLA286" s="6"/>
      <c r="VLB286" s="6"/>
      <c r="VLC286" s="6"/>
      <c r="VLD286" s="6"/>
      <c r="VLE286" s="6"/>
      <c r="VLF286" s="6"/>
      <c r="VLG286" s="6"/>
      <c r="VLH286" s="6"/>
      <c r="VLI286" s="6"/>
      <c r="VLJ286" s="6"/>
      <c r="VLK286" s="6"/>
      <c r="VLL286" s="6"/>
      <c r="VLM286" s="6"/>
      <c r="VLN286" s="6"/>
      <c r="VLO286" s="6"/>
      <c r="VLP286" s="6"/>
      <c r="VLQ286" s="6"/>
      <c r="VLR286" s="6"/>
      <c r="VLS286" s="6"/>
      <c r="VLT286" s="6"/>
      <c r="VLU286" s="6"/>
      <c r="VLV286" s="6"/>
      <c r="VLW286" s="6"/>
      <c r="VLX286" s="6"/>
      <c r="VLY286" s="6"/>
      <c r="VLZ286" s="6"/>
      <c r="VMA286" s="6"/>
      <c r="VMB286" s="6"/>
      <c r="VMC286" s="6"/>
      <c r="VMD286" s="6"/>
      <c r="VME286" s="6"/>
      <c r="VMF286" s="6"/>
      <c r="VMG286" s="6"/>
      <c r="VMH286" s="6"/>
      <c r="VMI286" s="6"/>
      <c r="VMJ286" s="6"/>
      <c r="VMK286" s="6"/>
      <c r="VML286" s="6"/>
      <c r="VMM286" s="6"/>
      <c r="VMN286" s="6"/>
      <c r="VMO286" s="6"/>
      <c r="VMP286" s="6"/>
      <c r="VMQ286" s="6"/>
      <c r="VMR286" s="6"/>
      <c r="VMS286" s="6"/>
      <c r="VMT286" s="6"/>
      <c r="VMU286" s="6"/>
      <c r="VMV286" s="6"/>
      <c r="VMW286" s="6"/>
      <c r="VMX286" s="6"/>
      <c r="VMY286" s="6"/>
      <c r="VMZ286" s="6"/>
      <c r="VNA286" s="6"/>
      <c r="VNB286" s="6"/>
      <c r="VNC286" s="6"/>
      <c r="VND286" s="6"/>
      <c r="VNE286" s="6"/>
      <c r="VNF286" s="6"/>
      <c r="VNG286" s="6"/>
      <c r="VNH286" s="6"/>
      <c r="VNI286" s="6"/>
      <c r="VNJ286" s="6"/>
      <c r="VNK286" s="6"/>
      <c r="VNL286" s="6"/>
      <c r="VNM286" s="6"/>
      <c r="VNN286" s="6"/>
      <c r="VNO286" s="6"/>
      <c r="VNP286" s="6"/>
      <c r="VNQ286" s="6"/>
      <c r="VNR286" s="6"/>
      <c r="VNS286" s="6"/>
      <c r="VNT286" s="6"/>
      <c r="VNU286" s="6"/>
      <c r="VNV286" s="6"/>
      <c r="VNW286" s="6"/>
      <c r="VNX286" s="6"/>
      <c r="VNY286" s="6"/>
      <c r="VNZ286" s="6"/>
      <c r="VOA286" s="6"/>
      <c r="VOB286" s="6"/>
      <c r="VOC286" s="6"/>
      <c r="VOD286" s="6"/>
      <c r="VOE286" s="6"/>
      <c r="VOF286" s="6"/>
      <c r="VOG286" s="6"/>
      <c r="VOH286" s="6"/>
      <c r="VOI286" s="6"/>
      <c r="VOJ286" s="6"/>
      <c r="VOK286" s="6"/>
      <c r="VOL286" s="6"/>
      <c r="VOM286" s="6"/>
      <c r="VON286" s="6"/>
      <c r="VOO286" s="6"/>
      <c r="VOP286" s="6"/>
      <c r="VOQ286" s="6"/>
      <c r="VOR286" s="6"/>
      <c r="VOS286" s="6"/>
      <c r="VOT286" s="6"/>
      <c r="VOU286" s="6"/>
      <c r="VOV286" s="6"/>
      <c r="VOW286" s="6"/>
      <c r="VOX286" s="6"/>
      <c r="VOY286" s="6"/>
      <c r="VOZ286" s="6"/>
      <c r="VPA286" s="6"/>
      <c r="VPB286" s="6"/>
      <c r="VPC286" s="6"/>
      <c r="VPD286" s="6"/>
      <c r="VPE286" s="6"/>
      <c r="VPF286" s="6"/>
      <c r="VPG286" s="6"/>
      <c r="VPH286" s="6"/>
      <c r="VPI286" s="6"/>
      <c r="VPJ286" s="6"/>
      <c r="VPK286" s="6"/>
      <c r="VPL286" s="6"/>
      <c r="VPM286" s="6"/>
      <c r="VPN286" s="6"/>
      <c r="VPO286" s="6"/>
      <c r="VPP286" s="6"/>
      <c r="VPQ286" s="6"/>
      <c r="VPR286" s="6"/>
      <c r="VPS286" s="6"/>
      <c r="VPT286" s="6"/>
      <c r="VPU286" s="6"/>
      <c r="VPV286" s="6"/>
      <c r="VPW286" s="6"/>
      <c r="VPX286" s="6"/>
      <c r="VPY286" s="6"/>
      <c r="VPZ286" s="6"/>
      <c r="VQA286" s="6"/>
      <c r="VQB286" s="6"/>
      <c r="VQC286" s="6"/>
      <c r="VQD286" s="6"/>
      <c r="VQE286" s="6"/>
      <c r="VQF286" s="6"/>
      <c r="VQG286" s="6"/>
      <c r="VQH286" s="6"/>
      <c r="VQI286" s="6"/>
      <c r="VQJ286" s="6"/>
      <c r="VQK286" s="6"/>
      <c r="VQL286" s="6"/>
      <c r="VQM286" s="6"/>
      <c r="VQN286" s="6"/>
      <c r="VQO286" s="6"/>
      <c r="VQP286" s="6"/>
      <c r="VQQ286" s="6"/>
      <c r="VQR286" s="6"/>
      <c r="VQS286" s="6"/>
      <c r="VQT286" s="6"/>
      <c r="VQU286" s="6"/>
      <c r="VQV286" s="6"/>
      <c r="VQW286" s="6"/>
      <c r="VQX286" s="6"/>
      <c r="VQY286" s="6"/>
      <c r="VQZ286" s="6"/>
      <c r="VRA286" s="6"/>
      <c r="VRB286" s="6"/>
      <c r="VRC286" s="6"/>
      <c r="VRD286" s="6"/>
      <c r="VRE286" s="6"/>
      <c r="VRF286" s="6"/>
      <c r="VRG286" s="6"/>
      <c r="VRH286" s="6"/>
      <c r="VRI286" s="6"/>
      <c r="VRJ286" s="6"/>
      <c r="VRK286" s="6"/>
      <c r="VRL286" s="6"/>
      <c r="VRM286" s="6"/>
      <c r="VRN286" s="6"/>
      <c r="VRO286" s="6"/>
      <c r="VRP286" s="6"/>
      <c r="VRQ286" s="6"/>
      <c r="VRR286" s="6"/>
      <c r="VRS286" s="6"/>
      <c r="VRT286" s="6"/>
      <c r="VRU286" s="6"/>
      <c r="VRV286" s="6"/>
      <c r="VRW286" s="6"/>
      <c r="VRX286" s="6"/>
      <c r="VRY286" s="6"/>
      <c r="VRZ286" s="6"/>
      <c r="VSA286" s="6"/>
      <c r="VSB286" s="6"/>
      <c r="VSC286" s="6"/>
      <c r="VSD286" s="6"/>
      <c r="VSE286" s="6"/>
      <c r="VSF286" s="6"/>
      <c r="VSG286" s="6"/>
      <c r="VSH286" s="6"/>
      <c r="VSI286" s="6"/>
      <c r="VSJ286" s="6"/>
      <c r="VSK286" s="6"/>
      <c r="VSL286" s="6"/>
      <c r="VSM286" s="6"/>
      <c r="VSN286" s="6"/>
      <c r="VSO286" s="6"/>
      <c r="VSP286" s="6"/>
      <c r="VSQ286" s="6"/>
      <c r="VSR286" s="6"/>
      <c r="VSS286" s="6"/>
      <c r="VST286" s="6"/>
      <c r="VSU286" s="6"/>
      <c r="VSV286" s="6"/>
      <c r="VSW286" s="6"/>
      <c r="VSX286" s="6"/>
      <c r="VSY286" s="6"/>
      <c r="VSZ286" s="6"/>
      <c r="VTA286" s="6"/>
      <c r="VTB286" s="6"/>
      <c r="VTC286" s="6"/>
      <c r="VTD286" s="6"/>
      <c r="VTE286" s="6"/>
      <c r="VTF286" s="6"/>
      <c r="VTG286" s="6"/>
      <c r="VTH286" s="6"/>
      <c r="VTI286" s="6"/>
      <c r="VTJ286" s="6"/>
      <c r="VTK286" s="6"/>
      <c r="VTL286" s="6"/>
      <c r="VTM286" s="6"/>
      <c r="VTN286" s="6"/>
      <c r="VTO286" s="6"/>
      <c r="VTP286" s="6"/>
      <c r="VTQ286" s="6"/>
      <c r="VTR286" s="6"/>
      <c r="VTS286" s="6"/>
      <c r="VTT286" s="6"/>
      <c r="VTU286" s="6"/>
      <c r="VTV286" s="6"/>
      <c r="VTW286" s="6"/>
      <c r="VTX286" s="6"/>
      <c r="VTY286" s="6"/>
      <c r="VTZ286" s="6"/>
      <c r="VUA286" s="6"/>
      <c r="VUB286" s="6"/>
      <c r="VUC286" s="6"/>
      <c r="VUD286" s="6"/>
      <c r="VUE286" s="6"/>
      <c r="VUF286" s="6"/>
      <c r="VUG286" s="6"/>
      <c r="VUH286" s="6"/>
      <c r="VUI286" s="6"/>
      <c r="VUJ286" s="6"/>
      <c r="VUK286" s="6"/>
      <c r="VUL286" s="6"/>
      <c r="VUM286" s="6"/>
      <c r="VUN286" s="6"/>
      <c r="VUO286" s="6"/>
      <c r="VUP286" s="6"/>
      <c r="VUQ286" s="6"/>
      <c r="VUR286" s="6"/>
      <c r="VUS286" s="6"/>
      <c r="VUT286" s="6"/>
      <c r="VUU286" s="6"/>
      <c r="VUV286" s="6"/>
      <c r="VUW286" s="6"/>
      <c r="VUX286" s="6"/>
      <c r="VUY286" s="6"/>
      <c r="VUZ286" s="6"/>
      <c r="VVA286" s="6"/>
      <c r="VVB286" s="6"/>
      <c r="VVC286" s="6"/>
      <c r="VVD286" s="6"/>
      <c r="VVE286" s="6"/>
      <c r="VVF286" s="6"/>
      <c r="VVG286" s="6"/>
      <c r="VVH286" s="6"/>
      <c r="VVI286" s="6"/>
      <c r="VVJ286" s="6"/>
      <c r="VVK286" s="6"/>
      <c r="VVL286" s="6"/>
      <c r="VVM286" s="6"/>
      <c r="VVN286" s="6"/>
      <c r="VVO286" s="6"/>
      <c r="VVP286" s="6"/>
      <c r="VVQ286" s="6"/>
      <c r="VVR286" s="6"/>
      <c r="VVS286" s="6"/>
      <c r="VVT286" s="6"/>
      <c r="VVU286" s="6"/>
      <c r="VVV286" s="6"/>
      <c r="VVW286" s="6"/>
      <c r="VVX286" s="6"/>
      <c r="VVY286" s="6"/>
      <c r="VVZ286" s="6"/>
      <c r="VWA286" s="6"/>
      <c r="VWB286" s="6"/>
      <c r="VWC286" s="6"/>
      <c r="VWD286" s="6"/>
      <c r="VWE286" s="6"/>
      <c r="VWF286" s="6"/>
      <c r="VWG286" s="6"/>
      <c r="VWH286" s="6"/>
      <c r="VWI286" s="6"/>
      <c r="VWJ286" s="6"/>
      <c r="VWK286" s="6"/>
      <c r="VWL286" s="6"/>
      <c r="VWM286" s="6"/>
      <c r="VWN286" s="6"/>
      <c r="VWO286" s="6"/>
      <c r="VWP286" s="6"/>
      <c r="VWQ286" s="6"/>
      <c r="VWR286" s="6"/>
      <c r="VWS286" s="6"/>
      <c r="VWT286" s="6"/>
      <c r="VWU286" s="6"/>
      <c r="VWV286" s="6"/>
      <c r="VWW286" s="6"/>
      <c r="VWX286" s="6"/>
      <c r="VWY286" s="6"/>
      <c r="VWZ286" s="6"/>
      <c r="VXA286" s="6"/>
      <c r="VXB286" s="6"/>
      <c r="VXC286" s="6"/>
      <c r="VXD286" s="6"/>
      <c r="VXE286" s="6"/>
      <c r="VXF286" s="6"/>
      <c r="VXG286" s="6"/>
      <c r="VXH286" s="6"/>
      <c r="VXI286" s="6"/>
      <c r="VXJ286" s="6"/>
      <c r="VXK286" s="6"/>
      <c r="VXL286" s="6"/>
      <c r="VXM286" s="6"/>
      <c r="VXN286" s="6"/>
      <c r="VXO286" s="6"/>
      <c r="VXP286" s="6"/>
      <c r="VXQ286" s="6"/>
      <c r="VXR286" s="6"/>
      <c r="VXS286" s="6"/>
      <c r="VXT286" s="6"/>
      <c r="VXU286" s="6"/>
      <c r="VXV286" s="6"/>
      <c r="VXW286" s="6"/>
      <c r="VXX286" s="6"/>
      <c r="VXY286" s="6"/>
      <c r="VXZ286" s="6"/>
      <c r="VYA286" s="6"/>
      <c r="VYB286" s="6"/>
      <c r="VYC286" s="6"/>
      <c r="VYD286" s="6"/>
      <c r="VYE286" s="6"/>
      <c r="VYF286" s="6"/>
      <c r="VYG286" s="6"/>
      <c r="VYH286" s="6"/>
      <c r="VYI286" s="6"/>
      <c r="VYJ286" s="6"/>
      <c r="VYK286" s="6"/>
      <c r="VYL286" s="6"/>
      <c r="VYM286" s="6"/>
      <c r="VYN286" s="6"/>
      <c r="VYO286" s="6"/>
      <c r="VYP286" s="6"/>
      <c r="VYQ286" s="6"/>
      <c r="VYR286" s="6"/>
      <c r="VYS286" s="6"/>
      <c r="VYT286" s="6"/>
      <c r="VYU286" s="6"/>
      <c r="VYV286" s="6"/>
      <c r="VYW286" s="6"/>
      <c r="VYX286" s="6"/>
      <c r="VYY286" s="6"/>
      <c r="VYZ286" s="6"/>
      <c r="VZA286" s="6"/>
      <c r="VZB286" s="6"/>
      <c r="VZC286" s="6"/>
      <c r="VZD286" s="6"/>
      <c r="VZE286" s="6"/>
      <c r="VZF286" s="6"/>
      <c r="VZG286" s="6"/>
      <c r="VZH286" s="6"/>
      <c r="VZI286" s="6"/>
      <c r="VZJ286" s="6"/>
      <c r="VZK286" s="6"/>
      <c r="VZL286" s="6"/>
      <c r="VZM286" s="6"/>
      <c r="VZN286" s="6"/>
      <c r="VZO286" s="6"/>
      <c r="VZP286" s="6"/>
      <c r="VZQ286" s="6"/>
      <c r="VZR286" s="6"/>
      <c r="VZS286" s="6"/>
      <c r="VZT286" s="6"/>
      <c r="VZU286" s="6"/>
      <c r="VZV286" s="6"/>
      <c r="VZW286" s="6"/>
      <c r="VZX286" s="6"/>
      <c r="VZY286" s="6"/>
      <c r="VZZ286" s="6"/>
      <c r="WAA286" s="6"/>
      <c r="WAB286" s="6"/>
      <c r="WAC286" s="6"/>
      <c r="WAD286" s="6"/>
      <c r="WAE286" s="6"/>
      <c r="WAF286" s="6"/>
      <c r="WAG286" s="6"/>
      <c r="WAH286" s="6"/>
      <c r="WAI286" s="6"/>
      <c r="WAJ286" s="6"/>
      <c r="WAK286" s="6"/>
      <c r="WAL286" s="6"/>
      <c r="WAM286" s="6"/>
      <c r="WAN286" s="6"/>
      <c r="WAO286" s="6"/>
      <c r="WAP286" s="6"/>
      <c r="WAQ286" s="6"/>
      <c r="WAR286" s="6"/>
      <c r="WAS286" s="6"/>
      <c r="WAT286" s="6"/>
      <c r="WAU286" s="6"/>
      <c r="WAV286" s="6"/>
      <c r="WAW286" s="6"/>
      <c r="WAX286" s="6"/>
      <c r="WAY286" s="6"/>
      <c r="WAZ286" s="6"/>
      <c r="WBA286" s="6"/>
      <c r="WBB286" s="6"/>
      <c r="WBC286" s="6"/>
      <c r="WBD286" s="6"/>
      <c r="WBE286" s="6"/>
      <c r="WBF286" s="6"/>
      <c r="WBG286" s="6"/>
      <c r="WBH286" s="6"/>
      <c r="WBI286" s="6"/>
      <c r="WBJ286" s="6"/>
      <c r="WBK286" s="6"/>
      <c r="WBL286" s="6"/>
      <c r="WBM286" s="6"/>
      <c r="WBN286" s="6"/>
      <c r="WBO286" s="6"/>
      <c r="WBP286" s="6"/>
      <c r="WBQ286" s="6"/>
      <c r="WBR286" s="6"/>
      <c r="WBS286" s="6"/>
      <c r="WBT286" s="6"/>
      <c r="WBU286" s="6"/>
      <c r="WBV286" s="6"/>
      <c r="WBW286" s="6"/>
      <c r="WBX286" s="6"/>
      <c r="WBY286" s="6"/>
      <c r="WBZ286" s="6"/>
      <c r="WCA286" s="6"/>
      <c r="WCB286" s="6"/>
      <c r="WCC286" s="6"/>
      <c r="WCD286" s="6"/>
      <c r="WCE286" s="6"/>
      <c r="WCF286" s="6"/>
      <c r="WCG286" s="6"/>
      <c r="WCH286" s="6"/>
      <c r="WCI286" s="6"/>
      <c r="WCJ286" s="6"/>
      <c r="WCK286" s="6"/>
      <c r="WCL286" s="6"/>
      <c r="WCM286" s="6"/>
      <c r="WCN286" s="6"/>
      <c r="WCO286" s="6"/>
      <c r="WCP286" s="6"/>
      <c r="WCQ286" s="6"/>
      <c r="WCR286" s="6"/>
      <c r="WCS286" s="6"/>
      <c r="WCT286" s="6"/>
      <c r="WCU286" s="6"/>
      <c r="WCV286" s="6"/>
      <c r="WCW286" s="6"/>
      <c r="WCX286" s="6"/>
      <c r="WCY286" s="6"/>
      <c r="WCZ286" s="6"/>
      <c r="WDA286" s="6"/>
      <c r="WDB286" s="6"/>
      <c r="WDC286" s="6"/>
      <c r="WDD286" s="6"/>
      <c r="WDE286" s="6"/>
      <c r="WDF286" s="6"/>
      <c r="WDG286" s="6"/>
      <c r="WDH286" s="6"/>
      <c r="WDI286" s="6"/>
      <c r="WDJ286" s="6"/>
      <c r="WDK286" s="6"/>
      <c r="WDL286" s="6"/>
      <c r="WDM286" s="6"/>
      <c r="WDN286" s="6"/>
      <c r="WDO286" s="6"/>
      <c r="WDP286" s="6"/>
      <c r="WDQ286" s="6"/>
      <c r="WDR286" s="6"/>
      <c r="WDS286" s="6"/>
      <c r="WDT286" s="6"/>
      <c r="WDU286" s="6"/>
      <c r="WDV286" s="6"/>
      <c r="WDW286" s="6"/>
      <c r="WDX286" s="6"/>
      <c r="WDY286" s="6"/>
      <c r="WDZ286" s="6"/>
      <c r="WEA286" s="6"/>
      <c r="WEB286" s="6"/>
      <c r="WEC286" s="6"/>
      <c r="WED286" s="6"/>
      <c r="WEE286" s="6"/>
      <c r="WEF286" s="6"/>
      <c r="WEG286" s="6"/>
      <c r="WEH286" s="6"/>
      <c r="WEI286" s="6"/>
      <c r="WEJ286" s="6"/>
      <c r="WEK286" s="6"/>
      <c r="WEL286" s="6"/>
      <c r="WEM286" s="6"/>
      <c r="WEN286" s="6"/>
      <c r="WEO286" s="6"/>
      <c r="WEP286" s="6"/>
      <c r="WEQ286" s="6"/>
      <c r="WER286" s="6"/>
      <c r="WES286" s="6"/>
      <c r="WET286" s="6"/>
      <c r="WEU286" s="6"/>
      <c r="WEV286" s="6"/>
      <c r="WEW286" s="6"/>
      <c r="WEX286" s="6"/>
      <c r="WEY286" s="6"/>
      <c r="WEZ286" s="6"/>
      <c r="WFA286" s="6"/>
      <c r="WFB286" s="6"/>
      <c r="WFC286" s="6"/>
      <c r="WFD286" s="6"/>
      <c r="WFE286" s="6"/>
      <c r="WFF286" s="6"/>
      <c r="WFG286" s="6"/>
      <c r="WFH286" s="6"/>
      <c r="WFI286" s="6"/>
      <c r="WFJ286" s="6"/>
      <c r="WFK286" s="6"/>
      <c r="WFL286" s="6"/>
      <c r="WFM286" s="6"/>
      <c r="WFN286" s="6"/>
      <c r="WFO286" s="6"/>
      <c r="WFP286" s="6"/>
      <c r="WFQ286" s="6"/>
      <c r="WFR286" s="6"/>
      <c r="WFS286" s="6"/>
      <c r="WFT286" s="6"/>
      <c r="WFU286" s="6"/>
      <c r="WFV286" s="6"/>
      <c r="WFW286" s="6"/>
      <c r="WFX286" s="6"/>
      <c r="WFY286" s="6"/>
      <c r="WFZ286" s="6"/>
      <c r="WGA286" s="6"/>
      <c r="WGB286" s="6"/>
      <c r="WGC286" s="6"/>
      <c r="WGD286" s="6"/>
      <c r="WGE286" s="6"/>
      <c r="WGF286" s="6"/>
      <c r="WGG286" s="6"/>
      <c r="WGH286" s="6"/>
      <c r="WGI286" s="6"/>
      <c r="WGJ286" s="6"/>
      <c r="WGK286" s="6"/>
      <c r="WGL286" s="6"/>
      <c r="WGM286" s="6"/>
      <c r="WGN286" s="6"/>
      <c r="WGO286" s="6"/>
      <c r="WGP286" s="6"/>
      <c r="WGQ286" s="6"/>
      <c r="WGR286" s="6"/>
      <c r="WGS286" s="6"/>
      <c r="WGT286" s="6"/>
      <c r="WGU286" s="6"/>
      <c r="WGV286" s="6"/>
      <c r="WGW286" s="6"/>
      <c r="WGX286" s="6"/>
      <c r="WGY286" s="6"/>
      <c r="WGZ286" s="6"/>
      <c r="WHA286" s="6"/>
      <c r="WHB286" s="6"/>
      <c r="WHC286" s="6"/>
      <c r="WHD286" s="6"/>
      <c r="WHE286" s="6"/>
      <c r="WHF286" s="6"/>
      <c r="WHG286" s="6"/>
      <c r="WHH286" s="6"/>
      <c r="WHI286" s="6"/>
      <c r="WHJ286" s="6"/>
      <c r="WHK286" s="6"/>
      <c r="WHL286" s="6"/>
      <c r="WHM286" s="6"/>
      <c r="WHN286" s="6"/>
      <c r="WHO286" s="6"/>
      <c r="WHP286" s="6"/>
      <c r="WHQ286" s="6"/>
      <c r="WHR286" s="6"/>
      <c r="WHS286" s="6"/>
      <c r="WHT286" s="6"/>
      <c r="WHU286" s="6"/>
      <c r="WHV286" s="6"/>
      <c r="WHW286" s="6"/>
      <c r="WHX286" s="6"/>
      <c r="WHY286" s="6"/>
      <c r="WHZ286" s="6"/>
      <c r="WIA286" s="6"/>
      <c r="WIB286" s="6"/>
      <c r="WIC286" s="6"/>
      <c r="WID286" s="6"/>
      <c r="WIE286" s="6"/>
      <c r="WIF286" s="6"/>
      <c r="WIG286" s="6"/>
      <c r="WIH286" s="6"/>
      <c r="WII286" s="6"/>
      <c r="WIJ286" s="6"/>
      <c r="WIK286" s="6"/>
      <c r="WIL286" s="6"/>
      <c r="WIM286" s="6"/>
      <c r="WIN286" s="6"/>
      <c r="WIO286" s="6"/>
      <c r="WIP286" s="6"/>
      <c r="WIQ286" s="6"/>
      <c r="WIR286" s="6"/>
      <c r="WIS286" s="6"/>
      <c r="WIT286" s="6"/>
      <c r="WIU286" s="6"/>
      <c r="WIV286" s="6"/>
      <c r="WIW286" s="6"/>
      <c r="WIX286" s="6"/>
      <c r="WIY286" s="6"/>
      <c r="WIZ286" s="6"/>
      <c r="WJA286" s="6"/>
      <c r="WJB286" s="6"/>
      <c r="WJC286" s="6"/>
      <c r="WJD286" s="6"/>
      <c r="WJE286" s="6"/>
      <c r="WJF286" s="6"/>
      <c r="WJG286" s="6"/>
      <c r="WJH286" s="6"/>
      <c r="WJI286" s="6"/>
      <c r="WJJ286" s="6"/>
      <c r="WJK286" s="6"/>
      <c r="WJL286" s="6"/>
      <c r="WJM286" s="6"/>
      <c r="WJN286" s="6"/>
      <c r="WJO286" s="6"/>
      <c r="WJP286" s="6"/>
      <c r="WJQ286" s="6"/>
      <c r="WJR286" s="6"/>
      <c r="WJS286" s="6"/>
      <c r="WJT286" s="6"/>
      <c r="WJU286" s="6"/>
      <c r="WJV286" s="6"/>
      <c r="WJW286" s="6"/>
      <c r="WJX286" s="6"/>
      <c r="WJY286" s="6"/>
      <c r="WJZ286" s="6"/>
      <c r="WKA286" s="6"/>
      <c r="WKB286" s="6"/>
      <c r="WKC286" s="6"/>
      <c r="WKD286" s="6"/>
      <c r="WKE286" s="6"/>
      <c r="WKF286" s="6"/>
      <c r="WKG286" s="6"/>
      <c r="WKH286" s="6"/>
      <c r="WKI286" s="6"/>
      <c r="WKJ286" s="6"/>
      <c r="WKK286" s="6"/>
      <c r="WKL286" s="6"/>
      <c r="WKM286" s="6"/>
      <c r="WKN286" s="6"/>
      <c r="WKO286" s="6"/>
      <c r="WKP286" s="6"/>
      <c r="WKQ286" s="6"/>
      <c r="WKR286" s="6"/>
      <c r="WKS286" s="6"/>
      <c r="WKT286" s="6"/>
      <c r="WKU286" s="6"/>
      <c r="WKV286" s="6"/>
      <c r="WKW286" s="6"/>
      <c r="WKX286" s="6"/>
      <c r="WKY286" s="6"/>
      <c r="WKZ286" s="6"/>
      <c r="WLA286" s="6"/>
      <c r="WLB286" s="6"/>
      <c r="WLC286" s="6"/>
      <c r="WLD286" s="6"/>
      <c r="WLE286" s="6"/>
      <c r="WLF286" s="6"/>
      <c r="WLG286" s="6"/>
      <c r="WLH286" s="6"/>
      <c r="WLI286" s="6"/>
      <c r="WLJ286" s="6"/>
      <c r="WLK286" s="6"/>
      <c r="WLL286" s="6"/>
      <c r="WLM286" s="6"/>
      <c r="WLN286" s="6"/>
      <c r="WLO286" s="6"/>
      <c r="WLP286" s="6"/>
      <c r="WLQ286" s="6"/>
      <c r="WLR286" s="6"/>
      <c r="WLS286" s="6"/>
      <c r="WLT286" s="6"/>
      <c r="WLU286" s="6"/>
      <c r="WLV286" s="6"/>
      <c r="WLW286" s="6"/>
      <c r="WLX286" s="6"/>
      <c r="WLY286" s="6"/>
      <c r="WLZ286" s="6"/>
      <c r="WMA286" s="6"/>
      <c r="WMB286" s="6"/>
      <c r="WMC286" s="6"/>
      <c r="WMD286" s="6"/>
      <c r="WME286" s="6"/>
      <c r="WMF286" s="6"/>
      <c r="WMG286" s="6"/>
      <c r="WMH286" s="6"/>
      <c r="WMI286" s="6"/>
      <c r="WMJ286" s="6"/>
      <c r="WMK286" s="6"/>
      <c r="WML286" s="6"/>
      <c r="WMM286" s="6"/>
      <c r="WMN286" s="6"/>
      <c r="WMO286" s="6"/>
      <c r="WMP286" s="6"/>
      <c r="WMQ286" s="6"/>
      <c r="WMR286" s="6"/>
      <c r="WMS286" s="6"/>
      <c r="WMT286" s="6"/>
      <c r="WMU286" s="6"/>
      <c r="WMV286" s="6"/>
      <c r="WMW286" s="6"/>
      <c r="WMX286" s="6"/>
      <c r="WMY286" s="6"/>
      <c r="WMZ286" s="6"/>
      <c r="WNA286" s="6"/>
      <c r="WNB286" s="6"/>
      <c r="WNC286" s="6"/>
      <c r="WND286" s="6"/>
      <c r="WNE286" s="6"/>
      <c r="WNF286" s="6"/>
      <c r="WNG286" s="6"/>
      <c r="WNH286" s="6"/>
      <c r="WNI286" s="6"/>
      <c r="WNJ286" s="6"/>
      <c r="WNK286" s="6"/>
      <c r="WNL286" s="6"/>
      <c r="WNM286" s="6"/>
      <c r="WNN286" s="6"/>
      <c r="WNO286" s="6"/>
      <c r="WNP286" s="6"/>
      <c r="WNQ286" s="6"/>
      <c r="WNR286" s="6"/>
      <c r="WNS286" s="6"/>
      <c r="WNT286" s="6"/>
      <c r="WNU286" s="6"/>
      <c r="WNV286" s="6"/>
      <c r="WNW286" s="6"/>
      <c r="WNX286" s="6"/>
      <c r="WNY286" s="6"/>
      <c r="WNZ286" s="6"/>
      <c r="WOA286" s="6"/>
      <c r="WOB286" s="6"/>
      <c r="WOC286" s="6"/>
      <c r="WOD286" s="6"/>
      <c r="WOE286" s="6"/>
      <c r="WOF286" s="6"/>
      <c r="WOG286" s="6"/>
      <c r="WOH286" s="6"/>
      <c r="WOI286" s="6"/>
      <c r="WOJ286" s="6"/>
      <c r="WOK286" s="6"/>
      <c r="WOL286" s="6"/>
      <c r="WOM286" s="6"/>
      <c r="WON286" s="6"/>
      <c r="WOO286" s="6"/>
      <c r="WOP286" s="6"/>
      <c r="WOQ286" s="6"/>
      <c r="WOR286" s="6"/>
      <c r="WOS286" s="6"/>
      <c r="WOT286" s="6"/>
      <c r="WOU286" s="6"/>
      <c r="WOV286" s="6"/>
      <c r="WOW286" s="6"/>
      <c r="WOX286" s="6"/>
      <c r="WOY286" s="6"/>
      <c r="WOZ286" s="6"/>
      <c r="WPA286" s="6"/>
      <c r="WPB286" s="6"/>
      <c r="WPC286" s="6"/>
      <c r="WPD286" s="6"/>
      <c r="WPE286" s="6"/>
      <c r="WPF286" s="6"/>
      <c r="WPG286" s="6"/>
      <c r="WPH286" s="6"/>
      <c r="WPI286" s="6"/>
      <c r="WPJ286" s="6"/>
      <c r="WPK286" s="6"/>
      <c r="WPL286" s="6"/>
      <c r="WPM286" s="6"/>
      <c r="WPN286" s="6"/>
      <c r="WPO286" s="6"/>
      <c r="WPP286" s="6"/>
      <c r="WPQ286" s="6"/>
      <c r="WPR286" s="6"/>
      <c r="WPS286" s="6"/>
      <c r="WPT286" s="6"/>
      <c r="WPU286" s="6"/>
      <c r="WPV286" s="6"/>
      <c r="WPW286" s="6"/>
      <c r="WPX286" s="6"/>
      <c r="WPY286" s="6"/>
      <c r="WPZ286" s="6"/>
      <c r="WQA286" s="6"/>
      <c r="WQB286" s="6"/>
      <c r="WQC286" s="6"/>
      <c r="WQD286" s="6"/>
      <c r="WQE286" s="6"/>
      <c r="WQF286" s="6"/>
      <c r="WQG286" s="6"/>
      <c r="WQH286" s="6"/>
      <c r="WQI286" s="6"/>
      <c r="WQJ286" s="6"/>
      <c r="WQK286" s="6"/>
      <c r="WQL286" s="6"/>
      <c r="WQM286" s="6"/>
      <c r="WQN286" s="6"/>
      <c r="WQO286" s="6"/>
      <c r="WQP286" s="6"/>
      <c r="WQQ286" s="6"/>
      <c r="WQR286" s="6"/>
      <c r="WQS286" s="6"/>
      <c r="WQT286" s="6"/>
      <c r="WQU286" s="6"/>
      <c r="WQV286" s="6"/>
      <c r="WQW286" s="6"/>
      <c r="WQX286" s="6"/>
      <c r="WQY286" s="6"/>
      <c r="WQZ286" s="6"/>
      <c r="WRA286" s="6"/>
      <c r="WRB286" s="6"/>
      <c r="WRC286" s="6"/>
      <c r="WRD286" s="6"/>
      <c r="WRE286" s="6"/>
      <c r="WRF286" s="6"/>
      <c r="WRG286" s="6"/>
      <c r="WRH286" s="6"/>
      <c r="WRI286" s="6"/>
      <c r="WRJ286" s="6"/>
      <c r="WRK286" s="6"/>
      <c r="WRL286" s="6"/>
      <c r="WRM286" s="6"/>
      <c r="WRN286" s="6"/>
      <c r="WRO286" s="6"/>
      <c r="WRP286" s="6"/>
      <c r="WRQ286" s="6"/>
      <c r="WRR286" s="6"/>
      <c r="WRS286" s="6"/>
      <c r="WRT286" s="6"/>
      <c r="WRU286" s="6"/>
      <c r="WRV286" s="6"/>
      <c r="WRW286" s="6"/>
      <c r="WRX286" s="6"/>
      <c r="WRY286" s="6"/>
      <c r="WRZ286" s="6"/>
      <c r="WSA286" s="6"/>
      <c r="WSB286" s="6"/>
      <c r="WSC286" s="6"/>
      <c r="WSD286" s="6"/>
      <c r="WSE286" s="6"/>
      <c r="WSF286" s="6"/>
      <c r="WSG286" s="6"/>
      <c r="WSH286" s="6"/>
      <c r="WSI286" s="6"/>
      <c r="WSJ286" s="6"/>
      <c r="WSK286" s="6"/>
      <c r="WSL286" s="6"/>
      <c r="WSM286" s="6"/>
      <c r="WSN286" s="6"/>
      <c r="WSO286" s="6"/>
      <c r="WSP286" s="6"/>
      <c r="WSQ286" s="6"/>
      <c r="WSR286" s="6"/>
      <c r="WSS286" s="6"/>
      <c r="WST286" s="6"/>
      <c r="WSU286" s="6"/>
      <c r="WSV286" s="6"/>
      <c r="WSW286" s="6"/>
      <c r="WSX286" s="6"/>
      <c r="WSY286" s="6"/>
      <c r="WSZ286" s="6"/>
      <c r="WTA286" s="6"/>
      <c r="WTB286" s="6"/>
      <c r="WTC286" s="6"/>
      <c r="WTD286" s="6"/>
      <c r="WTE286" s="6"/>
      <c r="WTF286" s="6"/>
      <c r="WTG286" s="6"/>
      <c r="WTH286" s="6"/>
      <c r="WTI286" s="6"/>
      <c r="WTJ286" s="6"/>
      <c r="WTK286" s="6"/>
      <c r="WTL286" s="6"/>
      <c r="WTM286" s="6"/>
      <c r="WTN286" s="6"/>
      <c r="WTO286" s="6"/>
      <c r="WTP286" s="6"/>
      <c r="WTQ286" s="6"/>
      <c r="WTR286" s="6"/>
      <c r="WTS286" s="6"/>
      <c r="WTT286" s="6"/>
      <c r="WTU286" s="6"/>
      <c r="WTV286" s="6"/>
      <c r="WTW286" s="6"/>
      <c r="WTX286" s="6"/>
      <c r="WTY286" s="6"/>
      <c r="WTZ286" s="6"/>
      <c r="WUA286" s="6"/>
      <c r="WUB286" s="6"/>
      <c r="WUC286" s="6"/>
      <c r="WUD286" s="6"/>
      <c r="WUE286" s="6"/>
      <c r="WUF286" s="6"/>
      <c r="WUG286" s="6"/>
      <c r="WUH286" s="6"/>
      <c r="WUI286" s="6"/>
      <c r="WUJ286" s="6"/>
      <c r="WUK286" s="6"/>
      <c r="WUL286" s="6"/>
      <c r="WUM286" s="6"/>
      <c r="WUN286" s="6"/>
      <c r="WUO286" s="6"/>
      <c r="WUP286" s="6"/>
      <c r="WUQ286" s="6"/>
      <c r="WUR286" s="6"/>
      <c r="WUS286" s="6"/>
      <c r="WUT286" s="6"/>
      <c r="WUU286" s="6"/>
      <c r="WUV286" s="6"/>
      <c r="WUW286" s="6"/>
      <c r="WUX286" s="6"/>
      <c r="WUY286" s="6"/>
      <c r="WUZ286" s="6"/>
      <c r="WVA286" s="6"/>
      <c r="WVB286" s="6"/>
      <c r="WVC286" s="6"/>
      <c r="WVD286" s="6"/>
      <c r="WVE286" s="6"/>
      <c r="WVF286" s="6"/>
      <c r="WVG286" s="6"/>
      <c r="WVH286" s="6"/>
      <c r="WVI286" s="6"/>
      <c r="WVJ286" s="6"/>
      <c r="WVK286" s="6"/>
      <c r="WVL286" s="6"/>
      <c r="WVM286" s="6"/>
      <c r="WVN286" s="6"/>
      <c r="WVO286" s="6"/>
    </row>
    <row r="287" spans="1:16135" ht="15" customHeight="1" x14ac:dyDescent="0.2">
      <c r="A287" s="62">
        <v>282</v>
      </c>
      <c r="B287" s="48" t="s">
        <v>1130</v>
      </c>
      <c r="C287" s="89">
        <v>0.46</v>
      </c>
      <c r="D287" s="89">
        <v>2.1800000000000002</v>
      </c>
      <c r="E287" s="89">
        <v>1.61</v>
      </c>
      <c r="F287" s="68"/>
      <c r="G287" s="123"/>
      <c r="H287" s="123"/>
      <c r="I287" s="123"/>
      <c r="L287" s="110"/>
      <c r="M287" s="110"/>
      <c r="N287" s="110"/>
      <c r="O287" s="110"/>
      <c r="Q287" s="110"/>
    </row>
    <row r="288" spans="1:16135" ht="15" customHeight="1" x14ac:dyDescent="0.2">
      <c r="A288" s="62">
        <v>283</v>
      </c>
      <c r="B288" s="48" t="s">
        <v>927</v>
      </c>
      <c r="C288" s="89">
        <v>0.46</v>
      </c>
      <c r="D288" s="89">
        <v>-0.3</v>
      </c>
      <c r="E288" s="89">
        <v>-0.27</v>
      </c>
      <c r="F288" s="68"/>
      <c r="G288" s="123"/>
      <c r="H288" s="123"/>
      <c r="I288" s="123"/>
      <c r="L288" s="110"/>
      <c r="M288" s="110"/>
      <c r="N288" s="110"/>
      <c r="O288" s="110"/>
      <c r="Q288" s="110"/>
    </row>
    <row r="289" spans="1:17" ht="15" customHeight="1" x14ac:dyDescent="0.2">
      <c r="A289" s="62">
        <v>284</v>
      </c>
      <c r="B289" s="48" t="s">
        <v>950</v>
      </c>
      <c r="C289" s="89">
        <v>0.46</v>
      </c>
      <c r="D289" s="89">
        <v>-0.22</v>
      </c>
      <c r="E289" s="89">
        <v>0.4</v>
      </c>
      <c r="F289" s="68"/>
      <c r="G289" s="123"/>
      <c r="H289" s="123"/>
      <c r="I289" s="123"/>
      <c r="L289" s="110"/>
      <c r="M289" s="110"/>
      <c r="N289" s="110"/>
      <c r="O289" s="110"/>
      <c r="Q289" s="110"/>
    </row>
    <row r="290" spans="1:17" ht="15" customHeight="1" x14ac:dyDescent="0.2">
      <c r="A290" s="62">
        <v>285</v>
      </c>
      <c r="B290" s="48" t="s">
        <v>980</v>
      </c>
      <c r="C290" s="89">
        <v>0.45</v>
      </c>
      <c r="D290" s="89">
        <v>1.03</v>
      </c>
      <c r="E290" s="89">
        <v>0.84</v>
      </c>
      <c r="F290" s="68"/>
      <c r="G290" s="123"/>
      <c r="H290" s="123"/>
      <c r="I290" s="123"/>
      <c r="L290" s="110"/>
      <c r="M290" s="110"/>
      <c r="N290" s="110"/>
      <c r="O290" s="110"/>
      <c r="Q290" s="110"/>
    </row>
    <row r="291" spans="1:17" ht="15" customHeight="1" x14ac:dyDescent="0.2">
      <c r="A291" s="62">
        <v>286</v>
      </c>
      <c r="B291" s="48" t="s">
        <v>973</v>
      </c>
      <c r="C291" s="89">
        <v>0.44</v>
      </c>
      <c r="D291" s="89">
        <v>0.03</v>
      </c>
      <c r="E291" s="89">
        <v>0.37</v>
      </c>
      <c r="F291" s="68"/>
      <c r="G291" s="123"/>
      <c r="H291" s="123"/>
      <c r="I291" s="123"/>
      <c r="L291" s="110"/>
      <c r="M291" s="110"/>
      <c r="N291" s="110"/>
      <c r="O291" s="110"/>
      <c r="Q291" s="110"/>
    </row>
    <row r="292" spans="1:17" ht="15" customHeight="1" x14ac:dyDescent="0.2">
      <c r="A292" s="62">
        <v>287</v>
      </c>
      <c r="B292" s="48" t="s">
        <v>1092</v>
      </c>
      <c r="C292" s="89">
        <v>0.43</v>
      </c>
      <c r="D292" s="89">
        <v>0.96</v>
      </c>
      <c r="E292" s="89">
        <v>0.77</v>
      </c>
      <c r="F292" s="68"/>
      <c r="G292" s="123"/>
      <c r="H292" s="123"/>
      <c r="I292" s="123"/>
      <c r="L292" s="110"/>
      <c r="M292" s="110"/>
      <c r="N292" s="110"/>
      <c r="O292" s="110"/>
      <c r="Q292" s="110"/>
    </row>
    <row r="293" spans="1:17" ht="15" customHeight="1" x14ac:dyDescent="0.2">
      <c r="A293" s="62">
        <v>288</v>
      </c>
      <c r="B293" s="48" t="s">
        <v>893</v>
      </c>
      <c r="C293" s="89">
        <v>0.43</v>
      </c>
      <c r="D293" s="89">
        <v>0.91</v>
      </c>
      <c r="E293" s="89">
        <v>0.21</v>
      </c>
      <c r="F293" s="68"/>
      <c r="G293" s="123"/>
      <c r="H293" s="123"/>
      <c r="I293" s="123"/>
      <c r="L293" s="110"/>
      <c r="M293" s="110"/>
      <c r="N293" s="110"/>
      <c r="O293" s="110"/>
      <c r="Q293" s="110"/>
    </row>
    <row r="294" spans="1:17" ht="15" customHeight="1" x14ac:dyDescent="0.2">
      <c r="A294" s="62">
        <v>289</v>
      </c>
      <c r="B294" s="48" t="s">
        <v>767</v>
      </c>
      <c r="C294" s="89">
        <v>0.41</v>
      </c>
      <c r="D294" s="89">
        <v>0.37</v>
      </c>
      <c r="E294" s="89">
        <v>1.42</v>
      </c>
      <c r="F294" s="68"/>
      <c r="G294" s="123"/>
      <c r="H294" s="123"/>
      <c r="I294" s="123"/>
      <c r="L294" s="110"/>
      <c r="M294" s="110"/>
      <c r="N294" s="110"/>
      <c r="O294" s="110"/>
      <c r="Q294" s="110"/>
    </row>
    <row r="295" spans="1:17" ht="15" customHeight="1" x14ac:dyDescent="0.2">
      <c r="A295" s="62">
        <v>290</v>
      </c>
      <c r="B295" s="48" t="s">
        <v>941</v>
      </c>
      <c r="C295" s="89">
        <v>0.41</v>
      </c>
      <c r="D295" s="89">
        <v>0.51</v>
      </c>
      <c r="E295" s="89">
        <v>0.57999999999999996</v>
      </c>
      <c r="F295" s="68"/>
      <c r="G295" s="123"/>
      <c r="H295" s="123"/>
      <c r="I295" s="123"/>
      <c r="L295" s="110"/>
      <c r="M295" s="110"/>
      <c r="N295" s="110"/>
      <c r="O295" s="110"/>
      <c r="Q295" s="110"/>
    </row>
    <row r="296" spans="1:17" ht="15" customHeight="1" x14ac:dyDescent="0.2">
      <c r="A296" s="62">
        <v>291</v>
      </c>
      <c r="B296" s="48" t="s">
        <v>983</v>
      </c>
      <c r="C296" s="89">
        <v>0.4</v>
      </c>
      <c r="D296" s="89">
        <v>0.63</v>
      </c>
      <c r="E296" s="89">
        <v>0.78</v>
      </c>
      <c r="F296" s="68"/>
      <c r="G296" s="123"/>
      <c r="H296" s="123"/>
      <c r="I296" s="123"/>
      <c r="L296" s="110"/>
      <c r="M296" s="110"/>
      <c r="N296" s="110"/>
      <c r="O296" s="110"/>
      <c r="Q296" s="110"/>
    </row>
    <row r="297" spans="1:17" ht="15" customHeight="1" x14ac:dyDescent="0.2">
      <c r="A297" s="62">
        <v>292</v>
      </c>
      <c r="B297" s="48" t="s">
        <v>1047</v>
      </c>
      <c r="C297" s="89">
        <v>0.39</v>
      </c>
      <c r="D297" s="89">
        <v>1.07</v>
      </c>
      <c r="E297" s="89">
        <v>0.3</v>
      </c>
      <c r="F297" s="68"/>
      <c r="G297" s="123"/>
      <c r="H297" s="123"/>
      <c r="I297" s="123"/>
      <c r="L297" s="110"/>
      <c r="M297" s="110"/>
      <c r="N297" s="110"/>
      <c r="O297" s="110"/>
      <c r="Q297" s="110"/>
    </row>
    <row r="298" spans="1:17" ht="15" customHeight="1" x14ac:dyDescent="0.2">
      <c r="A298" s="62">
        <v>293</v>
      </c>
      <c r="B298" s="48" t="s">
        <v>787</v>
      </c>
      <c r="C298" s="89">
        <v>0.39</v>
      </c>
      <c r="D298" s="89">
        <v>1.2</v>
      </c>
      <c r="E298" s="89">
        <v>0.41</v>
      </c>
      <c r="F298" s="68"/>
      <c r="G298" s="123"/>
      <c r="H298" s="123"/>
      <c r="I298" s="123"/>
      <c r="L298" s="110"/>
      <c r="M298" s="110"/>
      <c r="N298" s="110"/>
      <c r="O298" s="110"/>
      <c r="Q298" s="110"/>
    </row>
    <row r="299" spans="1:17" ht="15" customHeight="1" x14ac:dyDescent="0.2">
      <c r="A299" s="62">
        <v>294</v>
      </c>
      <c r="B299" s="48" t="s">
        <v>1016</v>
      </c>
      <c r="C299" s="89">
        <v>0.37</v>
      </c>
      <c r="D299" s="89">
        <v>0.55000000000000004</v>
      </c>
      <c r="E299" s="89">
        <v>0.86</v>
      </c>
      <c r="F299" s="68"/>
      <c r="G299" s="123"/>
      <c r="H299" s="123"/>
      <c r="I299" s="123"/>
      <c r="L299" s="110"/>
      <c r="M299" s="110"/>
      <c r="N299" s="110"/>
      <c r="O299" s="110"/>
      <c r="Q299" s="110"/>
    </row>
    <row r="300" spans="1:17" ht="15" customHeight="1" x14ac:dyDescent="0.2">
      <c r="A300" s="62">
        <v>295</v>
      </c>
      <c r="B300" s="48" t="s">
        <v>936</v>
      </c>
      <c r="C300" s="89">
        <v>0.37</v>
      </c>
      <c r="D300" s="89">
        <v>1.89</v>
      </c>
      <c r="E300" s="89">
        <v>1.46</v>
      </c>
      <c r="F300" s="68"/>
      <c r="G300" s="123"/>
      <c r="H300" s="123"/>
      <c r="I300" s="123"/>
      <c r="L300" s="110"/>
      <c r="M300" s="110"/>
      <c r="N300" s="110"/>
      <c r="O300" s="110"/>
      <c r="Q300" s="110"/>
    </row>
    <row r="301" spans="1:17" ht="15" customHeight="1" x14ac:dyDescent="0.2">
      <c r="A301" s="62">
        <v>296</v>
      </c>
      <c r="B301" s="48" t="s">
        <v>1106</v>
      </c>
      <c r="C301" s="89">
        <v>0.36</v>
      </c>
      <c r="D301" s="89">
        <v>0.35</v>
      </c>
      <c r="E301" s="89">
        <v>0</v>
      </c>
      <c r="F301" s="68"/>
      <c r="G301" s="123"/>
      <c r="H301" s="123"/>
      <c r="I301" s="123"/>
      <c r="L301" s="110"/>
      <c r="M301" s="110"/>
      <c r="N301" s="110"/>
      <c r="O301" s="110"/>
      <c r="Q301" s="110"/>
    </row>
    <row r="302" spans="1:17" ht="15" customHeight="1" x14ac:dyDescent="0.2">
      <c r="A302" s="62">
        <v>297</v>
      </c>
      <c r="B302" s="48" t="s">
        <v>774</v>
      </c>
      <c r="C302" s="89">
        <v>0.34</v>
      </c>
      <c r="D302" s="89">
        <v>-0.19</v>
      </c>
      <c r="E302" s="89">
        <v>0.35</v>
      </c>
      <c r="F302" s="68"/>
      <c r="G302" s="123"/>
      <c r="H302" s="123"/>
      <c r="I302" s="123"/>
      <c r="L302" s="110"/>
      <c r="M302" s="110"/>
      <c r="N302" s="110"/>
      <c r="O302" s="110"/>
      <c r="Q302" s="110"/>
    </row>
    <row r="303" spans="1:17" ht="15" customHeight="1" x14ac:dyDescent="0.2">
      <c r="A303" s="62">
        <v>298</v>
      </c>
      <c r="B303" s="48" t="s">
        <v>967</v>
      </c>
      <c r="C303" s="89">
        <v>0.34</v>
      </c>
      <c r="D303" s="89">
        <v>0.79</v>
      </c>
      <c r="E303" s="89">
        <v>0.79</v>
      </c>
      <c r="F303" s="68"/>
      <c r="G303" s="123"/>
      <c r="H303" s="123"/>
      <c r="I303" s="123"/>
      <c r="L303" s="110"/>
      <c r="M303" s="110"/>
      <c r="N303" s="110"/>
      <c r="O303" s="110"/>
      <c r="Q303" s="110"/>
    </row>
    <row r="304" spans="1:17" ht="15" customHeight="1" x14ac:dyDescent="0.2">
      <c r="A304" s="62">
        <v>299</v>
      </c>
      <c r="B304" s="48" t="s">
        <v>1069</v>
      </c>
      <c r="C304" s="89">
        <v>0.32</v>
      </c>
      <c r="D304" s="89">
        <v>0.98</v>
      </c>
      <c r="E304" s="89">
        <v>0.26</v>
      </c>
      <c r="F304" s="68"/>
      <c r="G304" s="123"/>
      <c r="H304" s="123"/>
      <c r="I304" s="123"/>
      <c r="L304" s="110"/>
      <c r="M304" s="110"/>
      <c r="N304" s="110"/>
      <c r="O304" s="110"/>
      <c r="Q304" s="110"/>
    </row>
    <row r="305" spans="1:17" ht="15" customHeight="1" x14ac:dyDescent="0.2">
      <c r="A305" s="62">
        <v>300</v>
      </c>
      <c r="B305" s="48" t="s">
        <v>943</v>
      </c>
      <c r="C305" s="89">
        <v>0.31</v>
      </c>
      <c r="D305" s="89">
        <v>0.87</v>
      </c>
      <c r="E305" s="89">
        <v>0.96</v>
      </c>
      <c r="F305" s="68"/>
      <c r="G305" s="123"/>
      <c r="H305" s="123"/>
      <c r="I305" s="123"/>
      <c r="L305" s="110"/>
      <c r="M305" s="110"/>
      <c r="N305" s="110"/>
      <c r="O305" s="110"/>
      <c r="Q305" s="110"/>
    </row>
    <row r="306" spans="1:17" ht="15" customHeight="1" x14ac:dyDescent="0.2">
      <c r="A306" s="61">
        <v>301</v>
      </c>
      <c r="B306" s="48" t="s">
        <v>799</v>
      </c>
      <c r="C306" s="89">
        <v>0.3</v>
      </c>
      <c r="D306" s="89">
        <v>0.4</v>
      </c>
      <c r="E306" s="89">
        <v>-0.1</v>
      </c>
      <c r="F306" s="68"/>
      <c r="G306" s="123"/>
      <c r="H306" s="123"/>
      <c r="I306" s="123"/>
      <c r="L306" s="110"/>
      <c r="M306" s="110"/>
      <c r="N306" s="110"/>
      <c r="O306" s="110"/>
      <c r="Q306" s="110"/>
    </row>
    <row r="307" spans="1:17" ht="15" customHeight="1" x14ac:dyDescent="0.2">
      <c r="A307" s="62">
        <v>302</v>
      </c>
      <c r="B307" s="48" t="s">
        <v>902</v>
      </c>
      <c r="C307" s="89">
        <v>0.3</v>
      </c>
      <c r="D307" s="89">
        <v>0.66</v>
      </c>
      <c r="E307" s="89">
        <v>0</v>
      </c>
      <c r="F307" s="68"/>
      <c r="G307" s="123"/>
      <c r="H307" s="123"/>
      <c r="I307" s="123"/>
      <c r="L307" s="110"/>
      <c r="M307" s="110"/>
      <c r="N307" s="110"/>
      <c r="O307" s="110"/>
      <c r="Q307" s="110"/>
    </row>
    <row r="308" spans="1:17" ht="15" customHeight="1" x14ac:dyDescent="0.2">
      <c r="A308" s="62">
        <v>303</v>
      </c>
      <c r="B308" s="48" t="s">
        <v>1013</v>
      </c>
      <c r="C308" s="89">
        <v>0.28000000000000003</v>
      </c>
      <c r="D308" s="89">
        <v>1.37</v>
      </c>
      <c r="E308" s="89">
        <v>0.6</v>
      </c>
      <c r="F308" s="68"/>
      <c r="G308" s="123"/>
      <c r="H308" s="123"/>
      <c r="I308" s="123"/>
      <c r="L308" s="110"/>
      <c r="M308" s="110"/>
      <c r="N308" s="110"/>
      <c r="O308" s="110"/>
      <c r="Q308" s="110"/>
    </row>
    <row r="309" spans="1:17" ht="15" customHeight="1" x14ac:dyDescent="0.2">
      <c r="A309" s="62">
        <v>304</v>
      </c>
      <c r="B309" s="48" t="s">
        <v>810</v>
      </c>
      <c r="C309" s="89">
        <v>0.25</v>
      </c>
      <c r="D309" s="89">
        <v>-0.69</v>
      </c>
      <c r="E309" s="89">
        <v>-0.32</v>
      </c>
      <c r="F309" s="68"/>
      <c r="G309" s="123"/>
      <c r="H309" s="123"/>
      <c r="I309" s="123"/>
      <c r="L309" s="110"/>
      <c r="M309" s="110"/>
      <c r="N309" s="110"/>
      <c r="O309" s="110"/>
      <c r="Q309" s="110"/>
    </row>
    <row r="310" spans="1:17" ht="15" customHeight="1" x14ac:dyDescent="0.2">
      <c r="A310" s="62">
        <v>305</v>
      </c>
      <c r="B310" s="48" t="s">
        <v>1023</v>
      </c>
      <c r="C310" s="89">
        <v>0.25</v>
      </c>
      <c r="D310" s="89">
        <v>0.17</v>
      </c>
      <c r="E310" s="89">
        <v>0.17</v>
      </c>
      <c r="F310" s="68"/>
      <c r="G310" s="123"/>
      <c r="H310" s="123"/>
      <c r="I310" s="123"/>
      <c r="L310" s="110"/>
      <c r="M310" s="110"/>
      <c r="N310" s="110"/>
      <c r="O310" s="110"/>
      <c r="Q310" s="110"/>
    </row>
    <row r="311" spans="1:17" ht="15" customHeight="1" x14ac:dyDescent="0.2">
      <c r="A311" s="62">
        <v>306</v>
      </c>
      <c r="B311" s="48" t="s">
        <v>892</v>
      </c>
      <c r="C311" s="89">
        <v>0.25</v>
      </c>
      <c r="D311" s="89">
        <v>1.1399999999999999</v>
      </c>
      <c r="E311" s="89">
        <v>0.54</v>
      </c>
      <c r="F311" s="68"/>
      <c r="G311" s="123"/>
      <c r="H311" s="123"/>
      <c r="I311" s="123"/>
      <c r="L311" s="110"/>
      <c r="M311" s="110"/>
      <c r="N311" s="110"/>
      <c r="O311" s="110"/>
      <c r="Q311" s="110"/>
    </row>
    <row r="312" spans="1:17" ht="15" customHeight="1" x14ac:dyDescent="0.2">
      <c r="A312" s="62">
        <v>307</v>
      </c>
      <c r="B312" s="48" t="s">
        <v>1192</v>
      </c>
      <c r="C312" s="89">
        <v>0.24</v>
      </c>
      <c r="D312" s="89">
        <v>0.88</v>
      </c>
      <c r="E312" s="89">
        <v>0.14000000000000001</v>
      </c>
      <c r="F312" s="68"/>
      <c r="G312" s="123"/>
      <c r="H312" s="123"/>
      <c r="I312" s="123"/>
      <c r="L312" s="110"/>
      <c r="M312" s="110"/>
      <c r="N312" s="110"/>
      <c r="O312" s="110"/>
      <c r="Q312" s="110"/>
    </row>
    <row r="313" spans="1:17" ht="15" customHeight="1" x14ac:dyDescent="0.2">
      <c r="A313" s="62">
        <v>308</v>
      </c>
      <c r="B313" s="48" t="s">
        <v>1198</v>
      </c>
      <c r="C313" s="89">
        <v>0.24</v>
      </c>
      <c r="D313" s="89">
        <v>0.55000000000000004</v>
      </c>
      <c r="E313" s="89">
        <v>0.42</v>
      </c>
      <c r="F313" s="68"/>
      <c r="G313" s="123"/>
      <c r="H313" s="123"/>
      <c r="I313" s="123"/>
      <c r="L313" s="110"/>
      <c r="M313" s="110"/>
      <c r="N313" s="110"/>
      <c r="O313" s="110"/>
      <c r="Q313" s="110"/>
    </row>
    <row r="314" spans="1:17" ht="15" customHeight="1" x14ac:dyDescent="0.2">
      <c r="A314" s="62">
        <v>309</v>
      </c>
      <c r="B314" s="48" t="s">
        <v>814</v>
      </c>
      <c r="C314" s="89">
        <v>0.24</v>
      </c>
      <c r="D314" s="89">
        <v>0.17</v>
      </c>
      <c r="E314" s="89">
        <v>0.78</v>
      </c>
      <c r="F314" s="68"/>
      <c r="G314" s="123"/>
      <c r="H314" s="123"/>
      <c r="I314" s="123"/>
      <c r="L314" s="110"/>
      <c r="M314" s="110"/>
      <c r="N314" s="110"/>
      <c r="O314" s="110"/>
      <c r="Q314" s="110"/>
    </row>
    <row r="315" spans="1:17" ht="15" customHeight="1" x14ac:dyDescent="0.2">
      <c r="A315" s="62">
        <v>310</v>
      </c>
      <c r="B315" s="48" t="s">
        <v>956</v>
      </c>
      <c r="C315" s="89">
        <v>0.23</v>
      </c>
      <c r="D315" s="89">
        <v>0.87</v>
      </c>
      <c r="E315" s="89">
        <v>1.05</v>
      </c>
      <c r="F315" s="68"/>
      <c r="G315" s="123"/>
      <c r="H315" s="123"/>
      <c r="I315" s="123"/>
      <c r="L315" s="110"/>
      <c r="M315" s="110"/>
      <c r="N315" s="110"/>
      <c r="O315" s="110"/>
      <c r="Q315" s="110"/>
    </row>
    <row r="316" spans="1:17" ht="15" customHeight="1" x14ac:dyDescent="0.2">
      <c r="A316" s="62">
        <v>311</v>
      </c>
      <c r="B316" s="48" t="s">
        <v>933</v>
      </c>
      <c r="C316" s="89">
        <v>0.2</v>
      </c>
      <c r="D316" s="89">
        <v>0.36</v>
      </c>
      <c r="E316" s="89">
        <v>0.75</v>
      </c>
      <c r="F316" s="68"/>
      <c r="G316" s="123"/>
      <c r="H316" s="123"/>
      <c r="I316" s="123"/>
      <c r="L316" s="110"/>
      <c r="M316" s="110"/>
      <c r="N316" s="110"/>
      <c r="O316" s="110"/>
      <c r="Q316" s="110"/>
    </row>
    <row r="317" spans="1:17" ht="15" customHeight="1" x14ac:dyDescent="0.2">
      <c r="A317" s="62">
        <v>312</v>
      </c>
      <c r="B317" s="48" t="s">
        <v>952</v>
      </c>
      <c r="C317" s="89">
        <v>0.19</v>
      </c>
      <c r="D317" s="89">
        <v>0.73</v>
      </c>
      <c r="E317" s="89">
        <v>0.49</v>
      </c>
      <c r="F317" s="68"/>
      <c r="G317" s="123"/>
      <c r="H317" s="123"/>
      <c r="I317" s="123"/>
      <c r="L317" s="110"/>
      <c r="M317" s="110"/>
      <c r="N317" s="110"/>
      <c r="O317" s="110"/>
      <c r="Q317" s="110"/>
    </row>
    <row r="318" spans="1:17" ht="15" customHeight="1" x14ac:dyDescent="0.2">
      <c r="A318" s="62">
        <v>313</v>
      </c>
      <c r="B318" s="48" t="s">
        <v>939</v>
      </c>
      <c r="C318" s="89">
        <v>0.19</v>
      </c>
      <c r="D318" s="89">
        <v>1.08</v>
      </c>
      <c r="E318" s="89">
        <v>1.77</v>
      </c>
      <c r="F318" s="68"/>
      <c r="G318" s="123"/>
      <c r="H318" s="123"/>
      <c r="I318" s="123"/>
      <c r="L318" s="110"/>
      <c r="M318" s="110"/>
      <c r="N318" s="110"/>
      <c r="O318" s="110"/>
      <c r="Q318" s="110"/>
    </row>
    <row r="319" spans="1:17" ht="15" customHeight="1" x14ac:dyDescent="0.2">
      <c r="A319" s="62">
        <v>314</v>
      </c>
      <c r="B319" s="48" t="s">
        <v>1119</v>
      </c>
      <c r="C319" s="89">
        <v>0.18</v>
      </c>
      <c r="D319" s="89">
        <v>0.25</v>
      </c>
      <c r="E319" s="89">
        <v>0.72</v>
      </c>
      <c r="F319" s="68"/>
      <c r="G319" s="123"/>
      <c r="H319" s="123"/>
      <c r="I319" s="123"/>
      <c r="L319" s="110"/>
      <c r="M319" s="110"/>
      <c r="N319" s="110"/>
      <c r="O319" s="110"/>
      <c r="Q319" s="110"/>
    </row>
    <row r="320" spans="1:17" ht="15" customHeight="1" x14ac:dyDescent="0.2">
      <c r="A320" s="62">
        <v>315</v>
      </c>
      <c r="B320" s="48" t="s">
        <v>803</v>
      </c>
      <c r="C320" s="89">
        <v>0.16</v>
      </c>
      <c r="D320" s="89">
        <v>1.27</v>
      </c>
      <c r="E320" s="89">
        <v>0.57999999999999996</v>
      </c>
      <c r="F320" s="68"/>
      <c r="G320" s="123"/>
      <c r="H320" s="123"/>
      <c r="I320" s="123"/>
      <c r="L320" s="110"/>
      <c r="M320" s="110"/>
      <c r="N320" s="110"/>
      <c r="O320" s="110"/>
      <c r="Q320" s="110"/>
    </row>
    <row r="321" spans="1:17" ht="15" customHeight="1" x14ac:dyDescent="0.2">
      <c r="A321" s="62">
        <v>316</v>
      </c>
      <c r="B321" s="48" t="s">
        <v>907</v>
      </c>
      <c r="C321" s="89">
        <v>0.16</v>
      </c>
      <c r="D321" s="89">
        <v>0.12</v>
      </c>
      <c r="E321" s="89">
        <v>0.5</v>
      </c>
      <c r="F321" s="68"/>
      <c r="G321" s="123"/>
      <c r="H321" s="123"/>
      <c r="I321" s="123"/>
      <c r="L321" s="110"/>
      <c r="M321" s="110"/>
      <c r="N321" s="110"/>
      <c r="O321" s="110"/>
      <c r="P321" s="6"/>
      <c r="Q321" s="110"/>
    </row>
    <row r="322" spans="1:17" ht="15" customHeight="1" x14ac:dyDescent="0.2">
      <c r="A322" s="62">
        <v>317</v>
      </c>
      <c r="B322" s="48" t="s">
        <v>1199</v>
      </c>
      <c r="C322" s="89">
        <v>0.16</v>
      </c>
      <c r="D322" s="89">
        <v>-0.03</v>
      </c>
      <c r="E322" s="89">
        <v>-0.05</v>
      </c>
      <c r="F322" s="68"/>
      <c r="G322" s="123"/>
      <c r="H322" s="123"/>
      <c r="I322" s="123"/>
      <c r="L322" s="110"/>
      <c r="M322" s="110"/>
      <c r="N322" s="110"/>
      <c r="O322" s="110"/>
      <c r="P322" s="6"/>
      <c r="Q322" s="110"/>
    </row>
    <row r="323" spans="1:17" ht="15" customHeight="1" x14ac:dyDescent="0.2">
      <c r="A323" s="62">
        <v>318</v>
      </c>
      <c r="B323" s="48" t="s">
        <v>963</v>
      </c>
      <c r="C323" s="89">
        <v>0.14000000000000001</v>
      </c>
      <c r="D323" s="89">
        <v>0.31</v>
      </c>
      <c r="E323" s="89">
        <v>1.25</v>
      </c>
      <c r="F323" s="68"/>
      <c r="G323" s="123"/>
      <c r="H323" s="123"/>
      <c r="I323" s="123"/>
      <c r="L323" s="110"/>
      <c r="M323" s="110"/>
      <c r="N323" s="110"/>
      <c r="O323" s="110"/>
      <c r="Q323" s="110"/>
    </row>
    <row r="324" spans="1:17" s="6" customFormat="1" ht="15" customHeight="1" x14ac:dyDescent="0.2">
      <c r="A324" s="62">
        <v>319</v>
      </c>
      <c r="B324" s="48" t="s">
        <v>801</v>
      </c>
      <c r="C324" s="89">
        <v>0.14000000000000001</v>
      </c>
      <c r="D324" s="89">
        <v>0.02</v>
      </c>
      <c r="E324" s="89">
        <v>0.11</v>
      </c>
      <c r="F324" s="68"/>
      <c r="G324" s="123"/>
      <c r="H324" s="123"/>
      <c r="I324" s="123"/>
      <c r="J324" s="1"/>
      <c r="K324" s="1"/>
      <c r="L324" s="110"/>
      <c r="M324" s="110"/>
      <c r="N324" s="110"/>
      <c r="O324" s="110"/>
      <c r="Q324" s="110"/>
    </row>
    <row r="325" spans="1:17" s="6" customFormat="1" ht="15" customHeight="1" x14ac:dyDescent="0.2">
      <c r="A325" s="62">
        <v>320</v>
      </c>
      <c r="B325" s="48" t="s">
        <v>1118</v>
      </c>
      <c r="C325" s="89">
        <v>0.12</v>
      </c>
      <c r="D325" s="89">
        <v>0.5</v>
      </c>
      <c r="E325" s="89">
        <v>0.83</v>
      </c>
      <c r="F325" s="68"/>
      <c r="G325" s="123"/>
      <c r="H325" s="123"/>
      <c r="I325" s="123"/>
      <c r="J325" s="1"/>
      <c r="K325" s="1"/>
      <c r="L325" s="110"/>
      <c r="M325" s="110"/>
      <c r="N325" s="110"/>
      <c r="O325" s="110"/>
      <c r="Q325" s="110"/>
    </row>
    <row r="326" spans="1:17" s="6" customFormat="1" ht="15" customHeight="1" x14ac:dyDescent="0.2">
      <c r="A326" s="61">
        <v>321</v>
      </c>
      <c r="B326" s="48" t="s">
        <v>1009</v>
      </c>
      <c r="C326" s="89">
        <v>0.12</v>
      </c>
      <c r="D326" s="89">
        <v>-0.3</v>
      </c>
      <c r="E326" s="89">
        <v>0.57999999999999996</v>
      </c>
      <c r="F326" s="68"/>
      <c r="G326" s="123"/>
      <c r="H326" s="123"/>
      <c r="I326" s="123"/>
      <c r="J326" s="1"/>
      <c r="K326" s="1"/>
      <c r="L326" s="110"/>
      <c r="M326" s="110"/>
      <c r="N326" s="110"/>
      <c r="O326" s="110"/>
      <c r="Q326" s="110"/>
    </row>
    <row r="327" spans="1:17" s="6" customFormat="1" ht="15" customHeight="1" x14ac:dyDescent="0.2">
      <c r="A327" s="62">
        <v>322</v>
      </c>
      <c r="B327" s="48" t="s">
        <v>817</v>
      </c>
      <c r="C327" s="89">
        <v>0.12</v>
      </c>
      <c r="D327" s="89">
        <v>1.3</v>
      </c>
      <c r="E327" s="89">
        <v>0.41</v>
      </c>
      <c r="F327" s="68"/>
      <c r="G327" s="123"/>
      <c r="H327" s="123"/>
      <c r="I327" s="123"/>
      <c r="J327" s="1"/>
      <c r="K327" s="1"/>
      <c r="L327" s="110"/>
      <c r="M327" s="110"/>
      <c r="N327" s="110"/>
      <c r="O327" s="110"/>
      <c r="Q327" s="110"/>
    </row>
    <row r="328" spans="1:17" s="6" customFormat="1" ht="15" customHeight="1" x14ac:dyDescent="0.2">
      <c r="A328" s="62">
        <v>323</v>
      </c>
      <c r="B328" s="48" t="s">
        <v>1135</v>
      </c>
      <c r="C328" s="89">
        <v>0.09</v>
      </c>
      <c r="D328" s="89">
        <v>0.5</v>
      </c>
      <c r="E328" s="89">
        <v>0.79</v>
      </c>
      <c r="F328" s="68"/>
      <c r="G328" s="123"/>
      <c r="H328" s="123"/>
      <c r="I328" s="123"/>
      <c r="J328" s="1"/>
      <c r="K328" s="1"/>
      <c r="L328" s="110"/>
      <c r="M328" s="110"/>
      <c r="N328" s="110"/>
      <c r="O328" s="110"/>
      <c r="Q328" s="110"/>
    </row>
    <row r="329" spans="1:17" s="6" customFormat="1" ht="15" customHeight="1" x14ac:dyDescent="0.2">
      <c r="A329" s="62">
        <v>324</v>
      </c>
      <c r="B329" s="48" t="s">
        <v>1003</v>
      </c>
      <c r="C329" s="89">
        <v>0.09</v>
      </c>
      <c r="D329" s="89">
        <v>1.21</v>
      </c>
      <c r="E329" s="89">
        <v>0.14000000000000001</v>
      </c>
      <c r="F329" s="68"/>
      <c r="G329" s="123"/>
      <c r="H329" s="123"/>
      <c r="I329" s="123"/>
      <c r="J329" s="1"/>
      <c r="K329" s="1"/>
      <c r="L329" s="110"/>
      <c r="M329" s="110"/>
      <c r="N329" s="110"/>
      <c r="O329" s="110"/>
      <c r="Q329" s="110"/>
    </row>
    <row r="330" spans="1:17" s="6" customFormat="1" ht="15" customHeight="1" x14ac:dyDescent="0.2">
      <c r="A330" s="62">
        <v>325</v>
      </c>
      <c r="B330" s="48" t="s">
        <v>1180</v>
      </c>
      <c r="C330" s="89">
        <v>0.08</v>
      </c>
      <c r="D330" s="89">
        <v>1.24</v>
      </c>
      <c r="E330" s="89">
        <v>0.68</v>
      </c>
      <c r="F330" s="68"/>
      <c r="G330" s="123"/>
      <c r="H330" s="123"/>
      <c r="I330" s="123"/>
      <c r="J330" s="1"/>
      <c r="K330" s="1"/>
      <c r="L330" s="110"/>
      <c r="M330" s="110"/>
      <c r="N330" s="110"/>
      <c r="O330" s="110"/>
      <c r="Q330" s="110"/>
    </row>
    <row r="331" spans="1:17" s="6" customFormat="1" ht="15" customHeight="1" x14ac:dyDescent="0.2">
      <c r="A331" s="62">
        <v>326</v>
      </c>
      <c r="B331" s="48" t="s">
        <v>947</v>
      </c>
      <c r="C331" s="89">
        <v>7.0000000000000007E-2</v>
      </c>
      <c r="D331" s="89">
        <v>2.27</v>
      </c>
      <c r="E331" s="89">
        <v>0.16</v>
      </c>
      <c r="F331" s="68"/>
      <c r="G331" s="123"/>
      <c r="H331" s="123"/>
      <c r="I331" s="123"/>
      <c r="J331" s="1"/>
      <c r="K331" s="1"/>
      <c r="L331" s="110"/>
      <c r="M331" s="110"/>
      <c r="N331" s="110"/>
      <c r="O331" s="110"/>
      <c r="Q331" s="110"/>
    </row>
    <row r="332" spans="1:17" s="6" customFormat="1" ht="15" customHeight="1" x14ac:dyDescent="0.2">
      <c r="A332" s="62">
        <v>327</v>
      </c>
      <c r="B332" s="48" t="s">
        <v>998</v>
      </c>
      <c r="C332" s="89">
        <v>0.06</v>
      </c>
      <c r="D332" s="89">
        <v>0.23</v>
      </c>
      <c r="E332" s="89">
        <v>0.15</v>
      </c>
      <c r="F332" s="68"/>
      <c r="G332" s="123"/>
      <c r="H332" s="123"/>
      <c r="I332" s="123"/>
      <c r="J332" s="1"/>
      <c r="K332" s="1"/>
      <c r="L332" s="110"/>
      <c r="M332" s="110"/>
      <c r="N332" s="110"/>
      <c r="O332" s="110"/>
      <c r="Q332" s="110"/>
    </row>
    <row r="333" spans="1:17" s="6" customFormat="1" ht="15" customHeight="1" x14ac:dyDescent="0.2">
      <c r="A333" s="62">
        <v>328</v>
      </c>
      <c r="B333" s="48" t="s">
        <v>1066</v>
      </c>
      <c r="C333" s="89">
        <v>0.05</v>
      </c>
      <c r="D333" s="89">
        <v>-0.3</v>
      </c>
      <c r="E333" s="89">
        <v>0.71</v>
      </c>
      <c r="F333" s="68"/>
      <c r="G333" s="123"/>
      <c r="H333" s="123"/>
      <c r="I333" s="123"/>
      <c r="J333" s="1"/>
      <c r="K333" s="1"/>
      <c r="L333" s="110"/>
      <c r="M333" s="110"/>
      <c r="N333" s="110"/>
      <c r="O333" s="110"/>
      <c r="Q333" s="110"/>
    </row>
    <row r="334" spans="1:17" s="6" customFormat="1" ht="15" customHeight="1" x14ac:dyDescent="0.2">
      <c r="A334" s="62">
        <v>329</v>
      </c>
      <c r="B334" s="48" t="s">
        <v>1094</v>
      </c>
      <c r="C334" s="89">
        <v>0.05</v>
      </c>
      <c r="D334" s="89">
        <v>0.13</v>
      </c>
      <c r="E334" s="89">
        <v>0.28000000000000003</v>
      </c>
      <c r="F334" s="68"/>
      <c r="G334" s="123"/>
      <c r="H334" s="123"/>
      <c r="I334" s="123"/>
      <c r="J334" s="1"/>
      <c r="K334" s="1"/>
      <c r="L334" s="110"/>
      <c r="M334" s="110"/>
      <c r="N334" s="110"/>
      <c r="O334" s="110"/>
      <c r="Q334" s="110"/>
    </row>
    <row r="335" spans="1:17" s="6" customFormat="1" ht="15" customHeight="1" x14ac:dyDescent="0.2">
      <c r="A335" s="62">
        <v>330</v>
      </c>
      <c r="B335" s="48" t="s">
        <v>926</v>
      </c>
      <c r="C335" s="89">
        <v>0.05</v>
      </c>
      <c r="D335" s="89">
        <v>0.19</v>
      </c>
      <c r="E335" s="89">
        <v>0.73</v>
      </c>
      <c r="F335" s="68"/>
      <c r="G335" s="123"/>
      <c r="H335" s="123"/>
      <c r="I335" s="123"/>
      <c r="J335" s="1"/>
      <c r="K335" s="1"/>
      <c r="L335" s="110"/>
      <c r="M335" s="110"/>
      <c r="N335" s="110"/>
      <c r="O335" s="110"/>
      <c r="Q335" s="110"/>
    </row>
    <row r="336" spans="1:17" s="6" customFormat="1" ht="15" customHeight="1" x14ac:dyDescent="0.2">
      <c r="A336" s="62">
        <v>331</v>
      </c>
      <c r="B336" s="48" t="s">
        <v>1149</v>
      </c>
      <c r="C336" s="89">
        <v>0.01</v>
      </c>
      <c r="D336" s="89">
        <v>-0.2</v>
      </c>
      <c r="E336" s="89">
        <v>-0.01</v>
      </c>
      <c r="F336" s="68"/>
      <c r="G336" s="123"/>
      <c r="H336" s="123"/>
      <c r="I336" s="123"/>
      <c r="J336" s="1"/>
      <c r="K336" s="1"/>
      <c r="L336" s="110"/>
      <c r="M336" s="110"/>
      <c r="N336" s="110"/>
      <c r="O336" s="110"/>
      <c r="Q336" s="110"/>
    </row>
    <row r="337" spans="1:17" s="6" customFormat="1" ht="15" customHeight="1" x14ac:dyDescent="0.2">
      <c r="A337" s="62">
        <v>332</v>
      </c>
      <c r="B337" s="48" t="s">
        <v>1209</v>
      </c>
      <c r="C337" s="89">
        <v>0</v>
      </c>
      <c r="D337" s="89">
        <v>-0.15</v>
      </c>
      <c r="E337" s="89">
        <v>0.28000000000000003</v>
      </c>
      <c r="F337" s="68"/>
      <c r="G337" s="123"/>
      <c r="H337" s="123"/>
      <c r="I337" s="123"/>
      <c r="J337" s="1"/>
      <c r="K337" s="1"/>
      <c r="L337" s="110"/>
      <c r="M337" s="110"/>
      <c r="N337" s="110"/>
      <c r="O337" s="110"/>
      <c r="Q337" s="110"/>
    </row>
    <row r="338" spans="1:17" s="6" customFormat="1" ht="15" customHeight="1" x14ac:dyDescent="0.2">
      <c r="A338" s="62">
        <v>333</v>
      </c>
      <c r="B338" s="48" t="s">
        <v>1176</v>
      </c>
      <c r="C338" s="89">
        <v>0</v>
      </c>
      <c r="D338" s="89">
        <v>0.28999999999999998</v>
      </c>
      <c r="E338" s="89">
        <v>0.3</v>
      </c>
      <c r="F338" s="68"/>
      <c r="G338" s="123"/>
      <c r="H338" s="123"/>
      <c r="I338" s="123"/>
      <c r="J338" s="1"/>
      <c r="K338" s="1"/>
      <c r="L338" s="110"/>
      <c r="M338" s="110"/>
      <c r="N338" s="110"/>
      <c r="O338" s="110"/>
      <c r="Q338" s="110"/>
    </row>
    <row r="339" spans="1:17" s="6" customFormat="1" ht="15" customHeight="1" x14ac:dyDescent="0.2">
      <c r="A339" s="62">
        <v>334</v>
      </c>
      <c r="B339" s="48" t="s">
        <v>1172</v>
      </c>
      <c r="C339" s="89">
        <v>-0.02</v>
      </c>
      <c r="D339" s="89">
        <v>0.59</v>
      </c>
      <c r="E339" s="89">
        <v>2.14</v>
      </c>
      <c r="F339" s="68"/>
      <c r="G339" s="123"/>
      <c r="H339" s="123"/>
      <c r="I339" s="123"/>
      <c r="J339" s="1"/>
      <c r="K339" s="1"/>
      <c r="L339" s="110"/>
      <c r="M339" s="110"/>
      <c r="N339" s="110"/>
      <c r="O339" s="110"/>
      <c r="Q339" s="110"/>
    </row>
    <row r="340" spans="1:17" s="6" customFormat="1" ht="15" customHeight="1" x14ac:dyDescent="0.2">
      <c r="A340" s="62">
        <v>335</v>
      </c>
      <c r="B340" s="48" t="s">
        <v>1041</v>
      </c>
      <c r="C340" s="89">
        <v>-0.03</v>
      </c>
      <c r="D340" s="89">
        <v>0.42</v>
      </c>
      <c r="E340" s="89">
        <v>1.72</v>
      </c>
      <c r="F340" s="68"/>
      <c r="G340" s="123"/>
      <c r="H340" s="123"/>
      <c r="I340" s="123"/>
      <c r="J340" s="1"/>
      <c r="K340" s="1"/>
      <c r="L340" s="110"/>
      <c r="M340" s="110"/>
      <c r="N340" s="110"/>
      <c r="O340" s="110"/>
      <c r="Q340" s="110"/>
    </row>
    <row r="341" spans="1:17" s="6" customFormat="1" ht="15" customHeight="1" x14ac:dyDescent="0.2">
      <c r="A341" s="62">
        <v>336</v>
      </c>
      <c r="B341" s="48" t="s">
        <v>1052</v>
      </c>
      <c r="C341" s="89">
        <v>-0.06</v>
      </c>
      <c r="D341" s="89">
        <v>2.2400000000000002</v>
      </c>
      <c r="E341" s="89">
        <v>1.7</v>
      </c>
      <c r="F341" s="68"/>
      <c r="G341" s="123"/>
      <c r="H341" s="123"/>
      <c r="I341" s="123"/>
      <c r="J341" s="1"/>
      <c r="K341" s="1"/>
      <c r="L341" s="110"/>
      <c r="M341" s="110"/>
      <c r="N341" s="110"/>
      <c r="O341" s="110"/>
      <c r="Q341" s="110"/>
    </row>
    <row r="342" spans="1:17" s="6" customFormat="1" ht="15" customHeight="1" x14ac:dyDescent="0.2">
      <c r="A342" s="62">
        <v>337</v>
      </c>
      <c r="B342" s="48" t="s">
        <v>812</v>
      </c>
      <c r="C342" s="89">
        <v>-0.09</v>
      </c>
      <c r="D342" s="89">
        <v>-0.89</v>
      </c>
      <c r="E342" s="89">
        <v>-0.15</v>
      </c>
      <c r="F342" s="68"/>
      <c r="G342" s="123"/>
      <c r="H342" s="123"/>
      <c r="I342" s="123"/>
      <c r="J342" s="1"/>
      <c r="K342" s="1"/>
      <c r="L342" s="110"/>
      <c r="M342" s="110"/>
      <c r="N342" s="110"/>
      <c r="O342" s="110"/>
      <c r="Q342" s="110"/>
    </row>
    <row r="343" spans="1:17" s="6" customFormat="1" ht="15" customHeight="1" x14ac:dyDescent="0.2">
      <c r="A343" s="62">
        <v>338</v>
      </c>
      <c r="B343" s="48" t="s">
        <v>918</v>
      </c>
      <c r="C343" s="89">
        <v>-0.12</v>
      </c>
      <c r="D343" s="89">
        <v>0.38</v>
      </c>
      <c r="E343" s="89">
        <v>0.63</v>
      </c>
      <c r="F343" s="68"/>
      <c r="G343" s="123"/>
      <c r="H343" s="123"/>
      <c r="I343" s="123"/>
      <c r="J343" s="1"/>
      <c r="K343" s="1"/>
      <c r="L343" s="110"/>
      <c r="M343" s="110"/>
      <c r="N343" s="110"/>
      <c r="O343" s="110"/>
      <c r="Q343" s="110"/>
    </row>
    <row r="344" spans="1:17" s="6" customFormat="1" ht="15" customHeight="1" x14ac:dyDescent="0.2">
      <c r="A344" s="62">
        <v>339</v>
      </c>
      <c r="B344" s="48" t="s">
        <v>1214</v>
      </c>
      <c r="C344" s="89">
        <v>-0.12</v>
      </c>
      <c r="D344" s="89">
        <v>-0.5</v>
      </c>
      <c r="E344" s="89">
        <v>0.44</v>
      </c>
      <c r="F344" s="68"/>
      <c r="G344" s="123"/>
      <c r="H344" s="123"/>
      <c r="I344" s="123"/>
      <c r="J344" s="1"/>
      <c r="K344" s="1"/>
      <c r="L344" s="110"/>
      <c r="M344" s="110"/>
      <c r="N344" s="110"/>
      <c r="O344" s="110"/>
      <c r="Q344" s="110"/>
    </row>
    <row r="345" spans="1:17" s="6" customFormat="1" ht="15" customHeight="1" x14ac:dyDescent="0.2">
      <c r="A345" s="62">
        <v>340</v>
      </c>
      <c r="B345" s="48" t="s">
        <v>992</v>
      </c>
      <c r="C345" s="89">
        <v>-0.13</v>
      </c>
      <c r="D345" s="89">
        <v>-0.88</v>
      </c>
      <c r="E345" s="89">
        <v>0.39</v>
      </c>
      <c r="F345" s="68"/>
      <c r="G345" s="123"/>
      <c r="H345" s="123"/>
      <c r="I345" s="123"/>
      <c r="J345" s="1"/>
      <c r="K345" s="1"/>
      <c r="L345" s="110"/>
      <c r="M345" s="110"/>
      <c r="N345" s="110"/>
      <c r="O345" s="110"/>
      <c r="Q345" s="110"/>
    </row>
    <row r="346" spans="1:17" s="6" customFormat="1" ht="15" customHeight="1" x14ac:dyDescent="0.2">
      <c r="A346" s="61">
        <v>341</v>
      </c>
      <c r="B346" s="48" t="s">
        <v>1087</v>
      </c>
      <c r="C346" s="89">
        <v>-0.14000000000000001</v>
      </c>
      <c r="D346" s="89">
        <v>-1.17</v>
      </c>
      <c r="E346" s="89">
        <v>-0.05</v>
      </c>
      <c r="F346" s="68"/>
      <c r="G346" s="123"/>
      <c r="H346" s="123"/>
      <c r="I346" s="123"/>
      <c r="J346" s="1"/>
      <c r="K346" s="1"/>
      <c r="L346" s="110"/>
      <c r="M346" s="110"/>
      <c r="N346" s="110"/>
      <c r="O346" s="110"/>
      <c r="Q346" s="110"/>
    </row>
    <row r="347" spans="1:17" s="6" customFormat="1" ht="15" customHeight="1" x14ac:dyDescent="0.2">
      <c r="A347" s="62">
        <v>342</v>
      </c>
      <c r="B347" s="48" t="s">
        <v>1038</v>
      </c>
      <c r="C347" s="89">
        <v>-0.15</v>
      </c>
      <c r="D347" s="89">
        <v>1.62</v>
      </c>
      <c r="E347" s="89">
        <v>0.93</v>
      </c>
      <c r="F347" s="68"/>
      <c r="G347" s="123"/>
      <c r="H347" s="123"/>
      <c r="I347" s="123"/>
      <c r="J347" s="1"/>
      <c r="K347" s="1"/>
      <c r="L347" s="110"/>
      <c r="M347" s="110"/>
      <c r="N347" s="110"/>
      <c r="O347" s="110"/>
      <c r="Q347" s="110"/>
    </row>
    <row r="348" spans="1:17" s="6" customFormat="1" ht="15" customHeight="1" x14ac:dyDescent="0.2">
      <c r="A348" s="62">
        <v>343</v>
      </c>
      <c r="B348" s="48" t="s">
        <v>1105</v>
      </c>
      <c r="C348" s="89">
        <v>-0.17</v>
      </c>
      <c r="D348" s="89">
        <v>0.3</v>
      </c>
      <c r="E348" s="89">
        <v>1.53</v>
      </c>
      <c r="F348" s="68"/>
      <c r="G348" s="123"/>
      <c r="H348" s="123"/>
      <c r="I348" s="123"/>
      <c r="J348" s="1"/>
      <c r="K348" s="1"/>
      <c r="L348" s="110"/>
      <c r="M348" s="110"/>
      <c r="N348" s="110"/>
      <c r="O348" s="110"/>
      <c r="Q348" s="110"/>
    </row>
    <row r="349" spans="1:17" s="6" customFormat="1" ht="15" customHeight="1" x14ac:dyDescent="0.2">
      <c r="A349" s="62">
        <v>344</v>
      </c>
      <c r="B349" s="48" t="s">
        <v>921</v>
      </c>
      <c r="C349" s="89">
        <v>-0.19</v>
      </c>
      <c r="D349" s="89">
        <v>-0.46</v>
      </c>
      <c r="E349" s="89">
        <v>-0.11</v>
      </c>
      <c r="F349" s="68"/>
      <c r="G349" s="123"/>
      <c r="H349" s="123"/>
      <c r="I349" s="123"/>
      <c r="J349" s="1"/>
      <c r="K349" s="1"/>
      <c r="L349" s="110"/>
      <c r="M349" s="110"/>
      <c r="N349" s="110"/>
      <c r="O349" s="110"/>
      <c r="Q349" s="110"/>
    </row>
    <row r="350" spans="1:17" s="6" customFormat="1" ht="15" customHeight="1" x14ac:dyDescent="0.2">
      <c r="A350" s="62">
        <v>345</v>
      </c>
      <c r="B350" s="48" t="s">
        <v>1110</v>
      </c>
      <c r="C350" s="89">
        <v>-0.21</v>
      </c>
      <c r="D350" s="89">
        <v>0.52</v>
      </c>
      <c r="E350" s="89">
        <v>0.19</v>
      </c>
      <c r="F350" s="68"/>
      <c r="G350" s="123"/>
      <c r="H350" s="123"/>
      <c r="I350" s="123"/>
      <c r="J350" s="1"/>
      <c r="K350" s="1"/>
      <c r="L350" s="110"/>
      <c r="M350" s="110"/>
      <c r="N350" s="110"/>
      <c r="O350" s="110"/>
      <c r="Q350" s="110"/>
    </row>
    <row r="351" spans="1:17" s="6" customFormat="1" ht="15" customHeight="1" x14ac:dyDescent="0.2">
      <c r="A351" s="62">
        <v>346</v>
      </c>
      <c r="B351" s="48" t="s">
        <v>938</v>
      </c>
      <c r="C351" s="89">
        <v>-0.21</v>
      </c>
      <c r="D351" s="89">
        <v>0.46</v>
      </c>
      <c r="E351" s="89">
        <v>0.35</v>
      </c>
      <c r="F351" s="68"/>
      <c r="G351" s="123"/>
      <c r="H351" s="123"/>
      <c r="I351" s="123"/>
      <c r="J351" s="1"/>
      <c r="K351" s="1"/>
      <c r="L351" s="110"/>
      <c r="M351" s="110"/>
      <c r="N351" s="110"/>
      <c r="O351" s="110"/>
      <c r="Q351" s="110"/>
    </row>
    <row r="352" spans="1:17" s="6" customFormat="1" ht="15" customHeight="1" x14ac:dyDescent="0.2">
      <c r="A352" s="62">
        <v>347</v>
      </c>
      <c r="B352" s="48" t="s">
        <v>1152</v>
      </c>
      <c r="C352" s="89">
        <v>-0.22</v>
      </c>
      <c r="D352" s="89">
        <v>0.2</v>
      </c>
      <c r="E352" s="89">
        <v>-0.09</v>
      </c>
      <c r="F352" s="68"/>
      <c r="G352" s="123"/>
      <c r="H352" s="123"/>
      <c r="I352" s="123"/>
      <c r="J352" s="1"/>
      <c r="K352" s="1"/>
      <c r="L352" s="110"/>
      <c r="M352" s="110"/>
      <c r="N352" s="110"/>
      <c r="O352" s="110"/>
      <c r="Q352" s="110"/>
    </row>
    <row r="353" spans="1:16135" s="6" customFormat="1" ht="15" customHeight="1" x14ac:dyDescent="0.2">
      <c r="A353" s="62">
        <v>348</v>
      </c>
      <c r="B353" s="48" t="s">
        <v>896</v>
      </c>
      <c r="C353" s="89">
        <v>-0.26</v>
      </c>
      <c r="D353" s="89">
        <v>0.27</v>
      </c>
      <c r="E353" s="89">
        <v>0.17</v>
      </c>
      <c r="F353" s="68"/>
      <c r="G353" s="123"/>
      <c r="H353" s="123"/>
      <c r="I353" s="123"/>
      <c r="J353" s="1"/>
      <c r="K353" s="1"/>
      <c r="L353" s="110"/>
      <c r="M353" s="110"/>
      <c r="N353" s="110"/>
      <c r="O353" s="110"/>
      <c r="Q353" s="110"/>
    </row>
    <row r="354" spans="1:16135" s="6" customFormat="1" ht="15" customHeight="1" x14ac:dyDescent="0.2">
      <c r="A354" s="62">
        <v>349</v>
      </c>
      <c r="B354" s="48" t="s">
        <v>1070</v>
      </c>
      <c r="C354" s="89">
        <v>-0.28999999999999998</v>
      </c>
      <c r="D354" s="89">
        <v>1.43</v>
      </c>
      <c r="E354" s="89">
        <v>1.1499999999999999</v>
      </c>
      <c r="F354" s="68"/>
      <c r="G354" s="123"/>
      <c r="H354" s="123"/>
      <c r="I354" s="123"/>
      <c r="J354" s="1"/>
      <c r="K354" s="1"/>
      <c r="L354" s="110"/>
      <c r="M354" s="110"/>
      <c r="N354" s="110"/>
      <c r="O354" s="110"/>
      <c r="P354" s="1"/>
      <c r="Q354" s="110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  <c r="NB354" s="1"/>
      <c r="NC354" s="1"/>
      <c r="ND354" s="1"/>
      <c r="NE354" s="1"/>
      <c r="NF354" s="1"/>
      <c r="NG354" s="1"/>
      <c r="NH354" s="1"/>
      <c r="NI354" s="1"/>
      <c r="NJ354" s="1"/>
      <c r="NK354" s="1"/>
      <c r="NL354" s="1"/>
      <c r="NM354" s="1"/>
      <c r="NN354" s="1"/>
      <c r="NO354" s="1"/>
      <c r="NP354" s="1"/>
      <c r="NQ354" s="1"/>
      <c r="NR354" s="1"/>
      <c r="NS354" s="1"/>
      <c r="NT354" s="1"/>
      <c r="NU354" s="1"/>
      <c r="NV354" s="1"/>
      <c r="NW354" s="1"/>
      <c r="NX354" s="1"/>
      <c r="NY354" s="1"/>
      <c r="NZ354" s="1"/>
      <c r="OA354" s="1"/>
      <c r="OB354" s="1"/>
      <c r="OC354" s="1"/>
      <c r="OD354" s="1"/>
      <c r="OE354" s="1"/>
      <c r="OF354" s="1"/>
      <c r="OG354" s="1"/>
      <c r="OH354" s="1"/>
      <c r="OI354" s="1"/>
      <c r="OJ354" s="1"/>
      <c r="OK354" s="1"/>
      <c r="OL354" s="1"/>
      <c r="OM354" s="1"/>
      <c r="ON354" s="1"/>
      <c r="OO354" s="1"/>
      <c r="OP354" s="1"/>
      <c r="OQ354" s="1"/>
      <c r="OR354" s="1"/>
      <c r="OS354" s="1"/>
      <c r="OT354" s="1"/>
      <c r="OU354" s="1"/>
      <c r="OV354" s="1"/>
      <c r="OW354" s="1"/>
      <c r="OX354" s="1"/>
      <c r="OY354" s="1"/>
      <c r="OZ354" s="1"/>
      <c r="PA354" s="1"/>
      <c r="PB354" s="1"/>
      <c r="PC354" s="1"/>
      <c r="PD354" s="1"/>
      <c r="PE354" s="1"/>
      <c r="PF354" s="1"/>
      <c r="PG354" s="1"/>
      <c r="PH354" s="1"/>
      <c r="PI354" s="1"/>
      <c r="PJ354" s="1"/>
      <c r="PK354" s="1"/>
      <c r="PL354" s="1"/>
      <c r="PM354" s="1"/>
      <c r="PN354" s="1"/>
      <c r="PO354" s="1"/>
      <c r="PP354" s="1"/>
      <c r="PQ354" s="1"/>
      <c r="PR354" s="1"/>
      <c r="PS354" s="1"/>
      <c r="PT354" s="1"/>
      <c r="PU354" s="1"/>
      <c r="PV354" s="1"/>
      <c r="PW354" s="1"/>
      <c r="PX354" s="1"/>
      <c r="PY354" s="1"/>
      <c r="PZ354" s="1"/>
      <c r="QA354" s="1"/>
      <c r="QB354" s="1"/>
      <c r="QC354" s="1"/>
      <c r="QD354" s="1"/>
      <c r="QE354" s="1"/>
      <c r="QF354" s="1"/>
      <c r="QG354" s="1"/>
      <c r="QH354" s="1"/>
      <c r="QI354" s="1"/>
      <c r="QJ354" s="1"/>
      <c r="QK354" s="1"/>
      <c r="QL354" s="1"/>
      <c r="QM354" s="1"/>
      <c r="QN354" s="1"/>
      <c r="QO354" s="1"/>
      <c r="QP354" s="1"/>
      <c r="QQ354" s="1"/>
      <c r="QR354" s="1"/>
      <c r="QS354" s="1"/>
      <c r="QT354" s="1"/>
      <c r="QU354" s="1"/>
      <c r="QV354" s="1"/>
      <c r="QW354" s="1"/>
      <c r="QX354" s="1"/>
      <c r="QY354" s="1"/>
      <c r="QZ354" s="1"/>
      <c r="RA354" s="1"/>
      <c r="RB354" s="1"/>
      <c r="RC354" s="1"/>
      <c r="RD354" s="1"/>
      <c r="RE354" s="1"/>
      <c r="RF354" s="1"/>
      <c r="RG354" s="1"/>
      <c r="RH354" s="1"/>
      <c r="RI354" s="1"/>
      <c r="RJ354" s="1"/>
      <c r="RK354" s="1"/>
      <c r="RL354" s="1"/>
      <c r="RM354" s="1"/>
      <c r="RN354" s="1"/>
      <c r="RO354" s="1"/>
      <c r="RP354" s="1"/>
      <c r="RQ354" s="1"/>
      <c r="RR354" s="1"/>
      <c r="RS354" s="1"/>
      <c r="RT354" s="1"/>
      <c r="RU354" s="1"/>
      <c r="RV354" s="1"/>
      <c r="RW354" s="1"/>
      <c r="RX354" s="1"/>
      <c r="RY354" s="1"/>
      <c r="RZ354" s="1"/>
      <c r="SA354" s="1"/>
      <c r="SB354" s="1"/>
      <c r="SC354" s="1"/>
      <c r="SD354" s="1"/>
      <c r="SE354" s="1"/>
      <c r="SF354" s="1"/>
      <c r="SG354" s="1"/>
      <c r="SH354" s="1"/>
      <c r="SI354" s="1"/>
      <c r="SJ354" s="1"/>
      <c r="SK354" s="1"/>
      <c r="SL354" s="1"/>
      <c r="SM354" s="1"/>
      <c r="SN354" s="1"/>
      <c r="SO354" s="1"/>
      <c r="SP354" s="1"/>
      <c r="SQ354" s="1"/>
      <c r="SR354" s="1"/>
      <c r="SS354" s="1"/>
      <c r="ST354" s="1"/>
      <c r="SU354" s="1"/>
      <c r="SV354" s="1"/>
      <c r="SW354" s="1"/>
      <c r="SX354" s="1"/>
      <c r="SY354" s="1"/>
      <c r="SZ354" s="1"/>
      <c r="TA354" s="1"/>
      <c r="TB354" s="1"/>
      <c r="TC354" s="1"/>
      <c r="TD354" s="1"/>
      <c r="TE354" s="1"/>
      <c r="TF354" s="1"/>
      <c r="TG354" s="1"/>
      <c r="TH354" s="1"/>
      <c r="TI354" s="1"/>
      <c r="TJ354" s="1"/>
      <c r="TK354" s="1"/>
      <c r="TL354" s="1"/>
      <c r="TM354" s="1"/>
      <c r="TN354" s="1"/>
      <c r="TO354" s="1"/>
      <c r="TP354" s="1"/>
      <c r="TQ354" s="1"/>
      <c r="TR354" s="1"/>
      <c r="TS354" s="1"/>
      <c r="TT354" s="1"/>
      <c r="TU354" s="1"/>
      <c r="TV354" s="1"/>
      <c r="TW354" s="1"/>
      <c r="TX354" s="1"/>
      <c r="TY354" s="1"/>
      <c r="TZ354" s="1"/>
      <c r="UA354" s="1"/>
      <c r="UB354" s="1"/>
      <c r="UC354" s="1"/>
      <c r="UD354" s="1"/>
      <c r="UE354" s="1"/>
      <c r="UF354" s="1"/>
      <c r="UG354" s="1"/>
      <c r="UH354" s="1"/>
      <c r="UI354" s="1"/>
      <c r="UJ354" s="1"/>
      <c r="UK354" s="1"/>
      <c r="UL354" s="1"/>
      <c r="UM354" s="1"/>
      <c r="UN354" s="1"/>
      <c r="UO354" s="1"/>
      <c r="UP354" s="1"/>
      <c r="UQ354" s="1"/>
      <c r="UR354" s="1"/>
      <c r="US354" s="1"/>
      <c r="UT354" s="1"/>
      <c r="UU354" s="1"/>
      <c r="UV354" s="1"/>
      <c r="UW354" s="1"/>
      <c r="UX354" s="1"/>
      <c r="UY354" s="1"/>
      <c r="UZ354" s="1"/>
      <c r="VA354" s="1"/>
      <c r="VB354" s="1"/>
      <c r="VC354" s="1"/>
      <c r="VD354" s="1"/>
      <c r="VE354" s="1"/>
      <c r="VF354" s="1"/>
      <c r="VG354" s="1"/>
      <c r="VH354" s="1"/>
      <c r="VI354" s="1"/>
      <c r="VJ354" s="1"/>
      <c r="VK354" s="1"/>
      <c r="VL354" s="1"/>
      <c r="VM354" s="1"/>
      <c r="VN354" s="1"/>
      <c r="VO354" s="1"/>
      <c r="VP354" s="1"/>
      <c r="VQ354" s="1"/>
      <c r="VR354" s="1"/>
      <c r="VS354" s="1"/>
      <c r="VT354" s="1"/>
      <c r="VU354" s="1"/>
      <c r="VV354" s="1"/>
      <c r="VW354" s="1"/>
      <c r="VX354" s="1"/>
      <c r="VY354" s="1"/>
      <c r="VZ354" s="1"/>
      <c r="WA354" s="1"/>
      <c r="WB354" s="1"/>
      <c r="WC354" s="1"/>
      <c r="WD354" s="1"/>
      <c r="WE354" s="1"/>
      <c r="WF354" s="1"/>
      <c r="WG354" s="1"/>
      <c r="WH354" s="1"/>
      <c r="WI354" s="1"/>
      <c r="WJ354" s="1"/>
      <c r="WK354" s="1"/>
      <c r="WL354" s="1"/>
      <c r="WM354" s="1"/>
      <c r="WN354" s="1"/>
      <c r="WO354" s="1"/>
      <c r="WP354" s="1"/>
      <c r="WQ354" s="1"/>
      <c r="WR354" s="1"/>
      <c r="WS354" s="1"/>
      <c r="WT354" s="1"/>
      <c r="WU354" s="1"/>
      <c r="WV354" s="1"/>
      <c r="WW354" s="1"/>
      <c r="WX354" s="1"/>
      <c r="WY354" s="1"/>
      <c r="WZ354" s="1"/>
      <c r="XA354" s="1"/>
      <c r="XB354" s="1"/>
      <c r="XC354" s="1"/>
      <c r="XD354" s="1"/>
      <c r="XE354" s="1"/>
      <c r="XF354" s="1"/>
      <c r="XG354" s="1"/>
      <c r="XH354" s="1"/>
      <c r="XI354" s="1"/>
      <c r="XJ354" s="1"/>
      <c r="XK354" s="1"/>
      <c r="XL354" s="1"/>
      <c r="XM354" s="1"/>
      <c r="XN354" s="1"/>
      <c r="XO354" s="1"/>
      <c r="XP354" s="1"/>
      <c r="XQ354" s="1"/>
      <c r="XR354" s="1"/>
      <c r="XS354" s="1"/>
      <c r="XT354" s="1"/>
      <c r="XU354" s="1"/>
      <c r="XV354" s="1"/>
      <c r="XW354" s="1"/>
      <c r="XX354" s="1"/>
      <c r="XY354" s="1"/>
      <c r="XZ354" s="1"/>
      <c r="YA354" s="1"/>
      <c r="YB354" s="1"/>
      <c r="YC354" s="1"/>
      <c r="YD354" s="1"/>
      <c r="YE354" s="1"/>
      <c r="YF354" s="1"/>
      <c r="YG354" s="1"/>
      <c r="YH354" s="1"/>
      <c r="YI354" s="1"/>
      <c r="YJ354" s="1"/>
      <c r="YK354" s="1"/>
      <c r="YL354" s="1"/>
      <c r="YM354" s="1"/>
      <c r="YN354" s="1"/>
      <c r="YO354" s="1"/>
      <c r="YP354" s="1"/>
      <c r="YQ354" s="1"/>
      <c r="YR354" s="1"/>
      <c r="YS354" s="1"/>
      <c r="YT354" s="1"/>
      <c r="YU354" s="1"/>
      <c r="YV354" s="1"/>
      <c r="YW354" s="1"/>
      <c r="YX354" s="1"/>
      <c r="YY354" s="1"/>
      <c r="YZ354" s="1"/>
      <c r="ZA354" s="1"/>
      <c r="ZB354" s="1"/>
      <c r="ZC354" s="1"/>
      <c r="ZD354" s="1"/>
      <c r="ZE354" s="1"/>
      <c r="ZF354" s="1"/>
      <c r="ZG354" s="1"/>
      <c r="ZH354" s="1"/>
      <c r="ZI354" s="1"/>
      <c r="ZJ354" s="1"/>
      <c r="ZK354" s="1"/>
      <c r="ZL354" s="1"/>
      <c r="ZM354" s="1"/>
      <c r="ZN354" s="1"/>
      <c r="ZO354" s="1"/>
      <c r="ZP354" s="1"/>
      <c r="ZQ354" s="1"/>
      <c r="ZR354" s="1"/>
      <c r="ZS354" s="1"/>
      <c r="ZT354" s="1"/>
      <c r="ZU354" s="1"/>
      <c r="ZV354" s="1"/>
      <c r="ZW354" s="1"/>
      <c r="ZX354" s="1"/>
      <c r="ZY354" s="1"/>
      <c r="ZZ354" s="1"/>
      <c r="AAA354" s="1"/>
      <c r="AAB354" s="1"/>
      <c r="AAC354" s="1"/>
      <c r="AAD354" s="1"/>
      <c r="AAE354" s="1"/>
      <c r="AAF354" s="1"/>
      <c r="AAG354" s="1"/>
      <c r="AAH354" s="1"/>
      <c r="AAI354" s="1"/>
      <c r="AAJ354" s="1"/>
      <c r="AAK354" s="1"/>
      <c r="AAL354" s="1"/>
      <c r="AAM354" s="1"/>
      <c r="AAN354" s="1"/>
      <c r="AAO354" s="1"/>
      <c r="AAP354" s="1"/>
      <c r="AAQ354" s="1"/>
      <c r="AAR354" s="1"/>
      <c r="AAS354" s="1"/>
      <c r="AAT354" s="1"/>
      <c r="AAU354" s="1"/>
      <c r="AAV354" s="1"/>
      <c r="AAW354" s="1"/>
      <c r="AAX354" s="1"/>
      <c r="AAY354" s="1"/>
      <c r="AAZ354" s="1"/>
      <c r="ABA354" s="1"/>
      <c r="ABB354" s="1"/>
      <c r="ABC354" s="1"/>
      <c r="ABD354" s="1"/>
      <c r="ABE354" s="1"/>
      <c r="ABF354" s="1"/>
      <c r="ABG354" s="1"/>
      <c r="ABH354" s="1"/>
      <c r="ABI354" s="1"/>
      <c r="ABJ354" s="1"/>
      <c r="ABK354" s="1"/>
      <c r="ABL354" s="1"/>
      <c r="ABM354" s="1"/>
      <c r="ABN354" s="1"/>
      <c r="ABO354" s="1"/>
      <c r="ABP354" s="1"/>
      <c r="ABQ354" s="1"/>
      <c r="ABR354" s="1"/>
      <c r="ABS354" s="1"/>
      <c r="ABT354" s="1"/>
      <c r="ABU354" s="1"/>
      <c r="ABV354" s="1"/>
      <c r="ABW354" s="1"/>
      <c r="ABX354" s="1"/>
      <c r="ABY354" s="1"/>
      <c r="ABZ354" s="1"/>
      <c r="ACA354" s="1"/>
      <c r="ACB354" s="1"/>
      <c r="ACC354" s="1"/>
      <c r="ACD354" s="1"/>
      <c r="ACE354" s="1"/>
      <c r="ACF354" s="1"/>
      <c r="ACG354" s="1"/>
      <c r="ACH354" s="1"/>
      <c r="ACI354" s="1"/>
      <c r="ACJ354" s="1"/>
      <c r="ACK354" s="1"/>
      <c r="ACL354" s="1"/>
      <c r="ACM354" s="1"/>
      <c r="ACN354" s="1"/>
      <c r="ACO354" s="1"/>
      <c r="ACP354" s="1"/>
      <c r="ACQ354" s="1"/>
      <c r="ACR354" s="1"/>
      <c r="ACS354" s="1"/>
      <c r="ACT354" s="1"/>
      <c r="ACU354" s="1"/>
      <c r="ACV354" s="1"/>
      <c r="ACW354" s="1"/>
      <c r="ACX354" s="1"/>
      <c r="ACY354" s="1"/>
      <c r="ACZ354" s="1"/>
      <c r="ADA354" s="1"/>
      <c r="ADB354" s="1"/>
      <c r="ADC354" s="1"/>
      <c r="ADD354" s="1"/>
      <c r="ADE354" s="1"/>
      <c r="ADF354" s="1"/>
      <c r="ADG354" s="1"/>
      <c r="ADH354" s="1"/>
      <c r="ADI354" s="1"/>
      <c r="ADJ354" s="1"/>
      <c r="ADK354" s="1"/>
      <c r="ADL354" s="1"/>
      <c r="ADM354" s="1"/>
      <c r="ADN354" s="1"/>
      <c r="ADO354" s="1"/>
      <c r="ADP354" s="1"/>
      <c r="ADQ354" s="1"/>
      <c r="ADR354" s="1"/>
      <c r="ADS354" s="1"/>
      <c r="ADT354" s="1"/>
      <c r="ADU354" s="1"/>
      <c r="ADV354" s="1"/>
      <c r="ADW354" s="1"/>
      <c r="ADX354" s="1"/>
      <c r="ADY354" s="1"/>
      <c r="ADZ354" s="1"/>
      <c r="AEA354" s="1"/>
      <c r="AEB354" s="1"/>
      <c r="AEC354" s="1"/>
      <c r="AED354" s="1"/>
      <c r="AEE354" s="1"/>
      <c r="AEF354" s="1"/>
      <c r="AEG354" s="1"/>
      <c r="AEH354" s="1"/>
      <c r="AEI354" s="1"/>
      <c r="AEJ354" s="1"/>
      <c r="AEK354" s="1"/>
      <c r="AEL354" s="1"/>
      <c r="AEM354" s="1"/>
      <c r="AEN354" s="1"/>
      <c r="AEO354" s="1"/>
      <c r="AEP354" s="1"/>
      <c r="AEQ354" s="1"/>
      <c r="AER354" s="1"/>
      <c r="AES354" s="1"/>
      <c r="AET354" s="1"/>
      <c r="AEU354" s="1"/>
      <c r="AEV354" s="1"/>
      <c r="AEW354" s="1"/>
      <c r="AEX354" s="1"/>
      <c r="AEY354" s="1"/>
      <c r="AEZ354" s="1"/>
      <c r="AFA354" s="1"/>
      <c r="AFB354" s="1"/>
      <c r="AFC354" s="1"/>
      <c r="AFD354" s="1"/>
      <c r="AFE354" s="1"/>
      <c r="AFF354" s="1"/>
      <c r="AFG354" s="1"/>
      <c r="AFH354" s="1"/>
      <c r="AFI354" s="1"/>
      <c r="AFJ354" s="1"/>
      <c r="AFK354" s="1"/>
      <c r="AFL354" s="1"/>
      <c r="AFM354" s="1"/>
      <c r="AFN354" s="1"/>
      <c r="AFO354" s="1"/>
      <c r="AFP354" s="1"/>
      <c r="AFQ354" s="1"/>
      <c r="AFR354" s="1"/>
      <c r="AFS354" s="1"/>
      <c r="AFT354" s="1"/>
      <c r="AFU354" s="1"/>
      <c r="AFV354" s="1"/>
      <c r="AFW354" s="1"/>
      <c r="AFX354" s="1"/>
      <c r="AFY354" s="1"/>
      <c r="AFZ354" s="1"/>
      <c r="AGA354" s="1"/>
      <c r="AGB354" s="1"/>
      <c r="AGC354" s="1"/>
      <c r="AGD354" s="1"/>
      <c r="AGE354" s="1"/>
      <c r="AGF354" s="1"/>
      <c r="AGG354" s="1"/>
      <c r="AGH354" s="1"/>
      <c r="AGI354" s="1"/>
      <c r="AGJ354" s="1"/>
      <c r="AGK354" s="1"/>
      <c r="AGL354" s="1"/>
      <c r="AGM354" s="1"/>
      <c r="AGN354" s="1"/>
      <c r="AGO354" s="1"/>
      <c r="AGP354" s="1"/>
      <c r="AGQ354" s="1"/>
      <c r="AGR354" s="1"/>
      <c r="AGS354" s="1"/>
      <c r="AGT354" s="1"/>
      <c r="AGU354" s="1"/>
      <c r="AGV354" s="1"/>
      <c r="AGW354" s="1"/>
      <c r="AGX354" s="1"/>
      <c r="AGY354" s="1"/>
      <c r="AGZ354" s="1"/>
      <c r="AHA354" s="1"/>
      <c r="AHB354" s="1"/>
      <c r="AHC354" s="1"/>
      <c r="AHD354" s="1"/>
      <c r="AHE354" s="1"/>
      <c r="AHF354" s="1"/>
      <c r="AHG354" s="1"/>
      <c r="AHH354" s="1"/>
      <c r="AHI354" s="1"/>
      <c r="AHJ354" s="1"/>
      <c r="AHK354" s="1"/>
      <c r="AHL354" s="1"/>
      <c r="AHM354" s="1"/>
      <c r="AHN354" s="1"/>
      <c r="AHO354" s="1"/>
      <c r="AHP354" s="1"/>
      <c r="AHQ354" s="1"/>
      <c r="AHR354" s="1"/>
      <c r="AHS354" s="1"/>
      <c r="AHT354" s="1"/>
      <c r="AHU354" s="1"/>
      <c r="AHV354" s="1"/>
      <c r="AHW354" s="1"/>
      <c r="AHX354" s="1"/>
      <c r="AHY354" s="1"/>
      <c r="AHZ354" s="1"/>
      <c r="AIA354" s="1"/>
      <c r="AIB354" s="1"/>
      <c r="AIC354" s="1"/>
      <c r="AID354" s="1"/>
      <c r="AIE354" s="1"/>
      <c r="AIF354" s="1"/>
      <c r="AIG354" s="1"/>
      <c r="AIH354" s="1"/>
      <c r="AII354" s="1"/>
      <c r="AIJ354" s="1"/>
      <c r="AIK354" s="1"/>
      <c r="AIL354" s="1"/>
      <c r="AIM354" s="1"/>
      <c r="AIN354" s="1"/>
      <c r="AIO354" s="1"/>
      <c r="AIP354" s="1"/>
      <c r="AIQ354" s="1"/>
      <c r="AIR354" s="1"/>
      <c r="AIS354" s="1"/>
      <c r="AIT354" s="1"/>
      <c r="AIU354" s="1"/>
      <c r="AIV354" s="1"/>
      <c r="AIW354" s="1"/>
      <c r="AIX354" s="1"/>
      <c r="AIY354" s="1"/>
      <c r="AIZ354" s="1"/>
      <c r="AJA354" s="1"/>
      <c r="AJB354" s="1"/>
      <c r="AJC354" s="1"/>
      <c r="AJD354" s="1"/>
      <c r="AJE354" s="1"/>
      <c r="AJF354" s="1"/>
      <c r="AJG354" s="1"/>
      <c r="AJH354" s="1"/>
      <c r="AJI354" s="1"/>
      <c r="AJJ354" s="1"/>
      <c r="AJK354" s="1"/>
      <c r="AJL354" s="1"/>
      <c r="AJM354" s="1"/>
      <c r="AJN354" s="1"/>
      <c r="AJO354" s="1"/>
      <c r="AJP354" s="1"/>
      <c r="AJQ354" s="1"/>
      <c r="AJR354" s="1"/>
      <c r="AJS354" s="1"/>
      <c r="AJT354" s="1"/>
      <c r="AJU354" s="1"/>
      <c r="AJV354" s="1"/>
      <c r="AJW354" s="1"/>
      <c r="AJX354" s="1"/>
      <c r="AJY354" s="1"/>
      <c r="AJZ354" s="1"/>
      <c r="AKA354" s="1"/>
      <c r="AKB354" s="1"/>
      <c r="AKC354" s="1"/>
      <c r="AKD354" s="1"/>
      <c r="AKE354" s="1"/>
      <c r="AKF354" s="1"/>
      <c r="AKG354" s="1"/>
      <c r="AKH354" s="1"/>
      <c r="AKI354" s="1"/>
      <c r="AKJ354" s="1"/>
      <c r="AKK354" s="1"/>
      <c r="AKL354" s="1"/>
      <c r="AKM354" s="1"/>
      <c r="AKN354" s="1"/>
      <c r="AKO354" s="1"/>
      <c r="AKP354" s="1"/>
      <c r="AKQ354" s="1"/>
      <c r="AKR354" s="1"/>
      <c r="AKS354" s="1"/>
      <c r="AKT354" s="1"/>
      <c r="AKU354" s="1"/>
      <c r="AKV354" s="1"/>
      <c r="AKW354" s="1"/>
      <c r="AKX354" s="1"/>
      <c r="AKY354" s="1"/>
      <c r="AKZ354" s="1"/>
      <c r="ALA354" s="1"/>
      <c r="ALB354" s="1"/>
      <c r="ALC354" s="1"/>
      <c r="ALD354" s="1"/>
      <c r="ALE354" s="1"/>
      <c r="ALF354" s="1"/>
      <c r="ALG354" s="1"/>
      <c r="ALH354" s="1"/>
      <c r="ALI354" s="1"/>
      <c r="ALJ354" s="1"/>
      <c r="ALK354" s="1"/>
      <c r="ALL354" s="1"/>
      <c r="ALM354" s="1"/>
      <c r="ALN354" s="1"/>
      <c r="ALO354" s="1"/>
      <c r="ALP354" s="1"/>
      <c r="ALQ354" s="1"/>
      <c r="ALR354" s="1"/>
      <c r="ALS354" s="1"/>
      <c r="ALT354" s="1"/>
      <c r="ALU354" s="1"/>
      <c r="ALV354" s="1"/>
      <c r="ALW354" s="1"/>
      <c r="ALX354" s="1"/>
      <c r="ALY354" s="1"/>
      <c r="ALZ354" s="1"/>
      <c r="AMA354" s="1"/>
      <c r="AMB354" s="1"/>
      <c r="AMC354" s="1"/>
      <c r="AMD354" s="1"/>
      <c r="AME354" s="1"/>
      <c r="AMF354" s="1"/>
      <c r="AMG354" s="1"/>
      <c r="AMH354" s="1"/>
      <c r="AMI354" s="1"/>
      <c r="AMJ354" s="1"/>
      <c r="AMK354" s="1"/>
      <c r="AML354" s="1"/>
      <c r="AMM354" s="1"/>
      <c r="AMN354" s="1"/>
      <c r="AMO354" s="1"/>
      <c r="AMP354" s="1"/>
      <c r="AMQ354" s="1"/>
      <c r="AMR354" s="1"/>
      <c r="AMS354" s="1"/>
      <c r="AMT354" s="1"/>
      <c r="AMU354" s="1"/>
      <c r="AMV354" s="1"/>
      <c r="AMW354" s="1"/>
      <c r="AMX354" s="1"/>
      <c r="AMY354" s="1"/>
      <c r="AMZ354" s="1"/>
      <c r="ANA354" s="1"/>
      <c r="ANB354" s="1"/>
      <c r="ANC354" s="1"/>
      <c r="AND354" s="1"/>
      <c r="ANE354" s="1"/>
      <c r="ANF354" s="1"/>
      <c r="ANG354" s="1"/>
      <c r="ANH354" s="1"/>
      <c r="ANI354" s="1"/>
      <c r="ANJ354" s="1"/>
      <c r="ANK354" s="1"/>
      <c r="ANL354" s="1"/>
      <c r="ANM354" s="1"/>
      <c r="ANN354" s="1"/>
      <c r="ANO354" s="1"/>
      <c r="ANP354" s="1"/>
      <c r="ANQ354" s="1"/>
      <c r="ANR354" s="1"/>
      <c r="ANS354" s="1"/>
      <c r="ANT354" s="1"/>
      <c r="ANU354" s="1"/>
      <c r="ANV354" s="1"/>
      <c r="ANW354" s="1"/>
      <c r="ANX354" s="1"/>
      <c r="ANY354" s="1"/>
      <c r="ANZ354" s="1"/>
      <c r="AOA354" s="1"/>
      <c r="AOB354" s="1"/>
      <c r="AOC354" s="1"/>
      <c r="AOD354" s="1"/>
      <c r="AOE354" s="1"/>
      <c r="AOF354" s="1"/>
      <c r="AOG354" s="1"/>
      <c r="AOH354" s="1"/>
      <c r="AOI354" s="1"/>
      <c r="AOJ354" s="1"/>
      <c r="AOK354" s="1"/>
      <c r="AOL354" s="1"/>
      <c r="AOM354" s="1"/>
      <c r="AON354" s="1"/>
      <c r="AOO354" s="1"/>
      <c r="AOP354" s="1"/>
      <c r="AOQ354" s="1"/>
      <c r="AOR354" s="1"/>
      <c r="AOS354" s="1"/>
      <c r="AOT354" s="1"/>
      <c r="AOU354" s="1"/>
      <c r="AOV354" s="1"/>
      <c r="AOW354" s="1"/>
      <c r="AOX354" s="1"/>
      <c r="AOY354" s="1"/>
      <c r="AOZ354" s="1"/>
      <c r="APA354" s="1"/>
      <c r="APB354" s="1"/>
      <c r="APC354" s="1"/>
      <c r="APD354" s="1"/>
      <c r="APE354" s="1"/>
      <c r="APF354" s="1"/>
      <c r="APG354" s="1"/>
      <c r="APH354" s="1"/>
      <c r="API354" s="1"/>
      <c r="APJ354" s="1"/>
      <c r="APK354" s="1"/>
      <c r="APL354" s="1"/>
      <c r="APM354" s="1"/>
      <c r="APN354" s="1"/>
      <c r="APO354" s="1"/>
      <c r="APP354" s="1"/>
      <c r="APQ354" s="1"/>
      <c r="APR354" s="1"/>
      <c r="APS354" s="1"/>
      <c r="APT354" s="1"/>
      <c r="APU354" s="1"/>
      <c r="APV354" s="1"/>
      <c r="APW354" s="1"/>
      <c r="APX354" s="1"/>
      <c r="APY354" s="1"/>
      <c r="APZ354" s="1"/>
      <c r="AQA354" s="1"/>
      <c r="AQB354" s="1"/>
      <c r="AQC354" s="1"/>
      <c r="AQD354" s="1"/>
      <c r="AQE354" s="1"/>
      <c r="AQF354" s="1"/>
      <c r="AQG354" s="1"/>
      <c r="AQH354" s="1"/>
      <c r="AQI354" s="1"/>
      <c r="AQJ354" s="1"/>
      <c r="AQK354" s="1"/>
      <c r="AQL354" s="1"/>
      <c r="AQM354" s="1"/>
      <c r="AQN354" s="1"/>
      <c r="AQO354" s="1"/>
      <c r="AQP354" s="1"/>
      <c r="AQQ354" s="1"/>
      <c r="AQR354" s="1"/>
      <c r="AQS354" s="1"/>
      <c r="AQT354" s="1"/>
      <c r="AQU354" s="1"/>
      <c r="AQV354" s="1"/>
      <c r="AQW354" s="1"/>
      <c r="AQX354" s="1"/>
      <c r="AQY354" s="1"/>
      <c r="AQZ354" s="1"/>
      <c r="ARA354" s="1"/>
      <c r="ARB354" s="1"/>
      <c r="ARC354" s="1"/>
      <c r="ARD354" s="1"/>
      <c r="ARE354" s="1"/>
      <c r="ARF354" s="1"/>
      <c r="ARG354" s="1"/>
      <c r="ARH354" s="1"/>
      <c r="ARI354" s="1"/>
      <c r="ARJ354" s="1"/>
      <c r="ARK354" s="1"/>
      <c r="ARL354" s="1"/>
      <c r="ARM354" s="1"/>
      <c r="ARN354" s="1"/>
      <c r="ARO354" s="1"/>
      <c r="ARP354" s="1"/>
      <c r="ARQ354" s="1"/>
      <c r="ARR354" s="1"/>
      <c r="ARS354" s="1"/>
      <c r="ART354" s="1"/>
      <c r="ARU354" s="1"/>
      <c r="ARV354" s="1"/>
      <c r="ARW354" s="1"/>
      <c r="ARX354" s="1"/>
      <c r="ARY354" s="1"/>
      <c r="ARZ354" s="1"/>
      <c r="ASA354" s="1"/>
      <c r="ASB354" s="1"/>
      <c r="ASC354" s="1"/>
      <c r="ASD354" s="1"/>
      <c r="ASE354" s="1"/>
      <c r="ASF354" s="1"/>
      <c r="ASG354" s="1"/>
      <c r="ASH354" s="1"/>
      <c r="ASI354" s="1"/>
      <c r="ASJ354" s="1"/>
      <c r="ASK354" s="1"/>
      <c r="ASL354" s="1"/>
      <c r="ASM354" s="1"/>
      <c r="ASN354" s="1"/>
      <c r="ASO354" s="1"/>
      <c r="ASP354" s="1"/>
      <c r="ASQ354" s="1"/>
      <c r="ASR354" s="1"/>
      <c r="ASS354" s="1"/>
      <c r="AST354" s="1"/>
      <c r="ASU354" s="1"/>
      <c r="ASV354" s="1"/>
      <c r="ASW354" s="1"/>
      <c r="ASX354" s="1"/>
      <c r="ASY354" s="1"/>
      <c r="ASZ354" s="1"/>
      <c r="ATA354" s="1"/>
      <c r="ATB354" s="1"/>
      <c r="ATC354" s="1"/>
      <c r="ATD354" s="1"/>
      <c r="ATE354" s="1"/>
      <c r="ATF354" s="1"/>
      <c r="ATG354" s="1"/>
      <c r="ATH354" s="1"/>
      <c r="ATI354" s="1"/>
      <c r="ATJ354" s="1"/>
      <c r="ATK354" s="1"/>
      <c r="ATL354" s="1"/>
      <c r="ATM354" s="1"/>
      <c r="ATN354" s="1"/>
      <c r="ATO354" s="1"/>
      <c r="ATP354" s="1"/>
      <c r="ATQ354" s="1"/>
      <c r="ATR354" s="1"/>
      <c r="ATS354" s="1"/>
      <c r="ATT354" s="1"/>
      <c r="ATU354" s="1"/>
      <c r="ATV354" s="1"/>
      <c r="ATW354" s="1"/>
      <c r="ATX354" s="1"/>
      <c r="ATY354" s="1"/>
      <c r="ATZ354" s="1"/>
      <c r="AUA354" s="1"/>
      <c r="AUB354" s="1"/>
      <c r="AUC354" s="1"/>
      <c r="AUD354" s="1"/>
      <c r="AUE354" s="1"/>
      <c r="AUF354" s="1"/>
      <c r="AUG354" s="1"/>
      <c r="AUH354" s="1"/>
      <c r="AUI354" s="1"/>
      <c r="AUJ354" s="1"/>
      <c r="AUK354" s="1"/>
      <c r="AUL354" s="1"/>
      <c r="AUM354" s="1"/>
      <c r="AUN354" s="1"/>
      <c r="AUO354" s="1"/>
      <c r="AUP354" s="1"/>
      <c r="AUQ354" s="1"/>
      <c r="AUR354" s="1"/>
      <c r="AUS354" s="1"/>
      <c r="AUT354" s="1"/>
      <c r="AUU354" s="1"/>
      <c r="AUV354" s="1"/>
      <c r="AUW354" s="1"/>
      <c r="AUX354" s="1"/>
      <c r="AUY354" s="1"/>
      <c r="AUZ354" s="1"/>
      <c r="AVA354" s="1"/>
      <c r="AVB354" s="1"/>
      <c r="AVC354" s="1"/>
      <c r="AVD354" s="1"/>
      <c r="AVE354" s="1"/>
      <c r="AVF354" s="1"/>
      <c r="AVG354" s="1"/>
      <c r="AVH354" s="1"/>
      <c r="AVI354" s="1"/>
      <c r="AVJ354" s="1"/>
      <c r="AVK354" s="1"/>
      <c r="AVL354" s="1"/>
      <c r="AVM354" s="1"/>
      <c r="AVN354" s="1"/>
      <c r="AVO354" s="1"/>
      <c r="AVP354" s="1"/>
      <c r="AVQ354" s="1"/>
      <c r="AVR354" s="1"/>
      <c r="AVS354" s="1"/>
      <c r="AVT354" s="1"/>
      <c r="AVU354" s="1"/>
      <c r="AVV354" s="1"/>
      <c r="AVW354" s="1"/>
      <c r="AVX354" s="1"/>
      <c r="AVY354" s="1"/>
      <c r="AVZ354" s="1"/>
      <c r="AWA354" s="1"/>
      <c r="AWB354" s="1"/>
      <c r="AWC354" s="1"/>
      <c r="AWD354" s="1"/>
      <c r="AWE354" s="1"/>
      <c r="AWF354" s="1"/>
      <c r="AWG354" s="1"/>
      <c r="AWH354" s="1"/>
      <c r="AWI354" s="1"/>
      <c r="AWJ354" s="1"/>
      <c r="AWK354" s="1"/>
      <c r="AWL354" s="1"/>
      <c r="AWM354" s="1"/>
      <c r="AWN354" s="1"/>
      <c r="AWO354" s="1"/>
      <c r="AWP354" s="1"/>
      <c r="AWQ354" s="1"/>
      <c r="AWR354" s="1"/>
      <c r="AWS354" s="1"/>
      <c r="AWT354" s="1"/>
      <c r="AWU354" s="1"/>
      <c r="AWV354" s="1"/>
      <c r="AWW354" s="1"/>
      <c r="AWX354" s="1"/>
      <c r="AWY354" s="1"/>
      <c r="AWZ354" s="1"/>
      <c r="AXA354" s="1"/>
      <c r="AXB354" s="1"/>
      <c r="AXC354" s="1"/>
      <c r="AXD354" s="1"/>
      <c r="AXE354" s="1"/>
      <c r="AXF354" s="1"/>
      <c r="AXG354" s="1"/>
      <c r="AXH354" s="1"/>
      <c r="AXI354" s="1"/>
      <c r="AXJ354" s="1"/>
      <c r="AXK354" s="1"/>
      <c r="AXL354" s="1"/>
      <c r="AXM354" s="1"/>
      <c r="AXN354" s="1"/>
      <c r="AXO354" s="1"/>
      <c r="AXP354" s="1"/>
      <c r="AXQ354" s="1"/>
      <c r="AXR354" s="1"/>
      <c r="AXS354" s="1"/>
      <c r="AXT354" s="1"/>
      <c r="AXU354" s="1"/>
      <c r="AXV354" s="1"/>
      <c r="AXW354" s="1"/>
      <c r="AXX354" s="1"/>
      <c r="AXY354" s="1"/>
      <c r="AXZ354" s="1"/>
      <c r="AYA354" s="1"/>
      <c r="AYB354" s="1"/>
      <c r="AYC354" s="1"/>
      <c r="AYD354" s="1"/>
      <c r="AYE354" s="1"/>
      <c r="AYF354" s="1"/>
      <c r="AYG354" s="1"/>
      <c r="AYH354" s="1"/>
      <c r="AYI354" s="1"/>
      <c r="AYJ354" s="1"/>
      <c r="AYK354" s="1"/>
      <c r="AYL354" s="1"/>
      <c r="AYM354" s="1"/>
      <c r="AYN354" s="1"/>
      <c r="AYO354" s="1"/>
      <c r="AYP354" s="1"/>
      <c r="AYQ354" s="1"/>
      <c r="AYR354" s="1"/>
      <c r="AYS354" s="1"/>
      <c r="AYT354" s="1"/>
      <c r="AYU354" s="1"/>
      <c r="AYV354" s="1"/>
      <c r="AYW354" s="1"/>
      <c r="AYX354" s="1"/>
      <c r="AYY354" s="1"/>
      <c r="AYZ354" s="1"/>
      <c r="AZA354" s="1"/>
      <c r="AZB354" s="1"/>
      <c r="AZC354" s="1"/>
      <c r="AZD354" s="1"/>
      <c r="AZE354" s="1"/>
      <c r="AZF354" s="1"/>
      <c r="AZG354" s="1"/>
      <c r="AZH354" s="1"/>
      <c r="AZI354" s="1"/>
      <c r="AZJ354" s="1"/>
      <c r="AZK354" s="1"/>
      <c r="AZL354" s="1"/>
      <c r="AZM354" s="1"/>
      <c r="AZN354" s="1"/>
      <c r="AZO354" s="1"/>
      <c r="AZP354" s="1"/>
      <c r="AZQ354" s="1"/>
      <c r="AZR354" s="1"/>
      <c r="AZS354" s="1"/>
      <c r="AZT354" s="1"/>
      <c r="AZU354" s="1"/>
      <c r="AZV354" s="1"/>
      <c r="AZW354" s="1"/>
      <c r="AZX354" s="1"/>
      <c r="AZY354" s="1"/>
      <c r="AZZ354" s="1"/>
      <c r="BAA354" s="1"/>
      <c r="BAB354" s="1"/>
      <c r="BAC354" s="1"/>
      <c r="BAD354" s="1"/>
      <c r="BAE354" s="1"/>
      <c r="BAF354" s="1"/>
      <c r="BAG354" s="1"/>
      <c r="BAH354" s="1"/>
      <c r="BAI354" s="1"/>
      <c r="BAJ354" s="1"/>
      <c r="BAK354" s="1"/>
      <c r="BAL354" s="1"/>
      <c r="BAM354" s="1"/>
      <c r="BAN354" s="1"/>
      <c r="BAO354" s="1"/>
      <c r="BAP354" s="1"/>
      <c r="BAQ354" s="1"/>
      <c r="BAR354" s="1"/>
      <c r="BAS354" s="1"/>
      <c r="BAT354" s="1"/>
      <c r="BAU354" s="1"/>
      <c r="BAV354" s="1"/>
      <c r="BAW354" s="1"/>
      <c r="BAX354" s="1"/>
      <c r="BAY354" s="1"/>
      <c r="BAZ354" s="1"/>
      <c r="BBA354" s="1"/>
      <c r="BBB354" s="1"/>
      <c r="BBC354" s="1"/>
      <c r="BBD354" s="1"/>
      <c r="BBE354" s="1"/>
      <c r="BBF354" s="1"/>
      <c r="BBG354" s="1"/>
      <c r="BBH354" s="1"/>
      <c r="BBI354" s="1"/>
      <c r="BBJ354" s="1"/>
      <c r="BBK354" s="1"/>
      <c r="BBL354" s="1"/>
      <c r="BBM354" s="1"/>
      <c r="BBN354" s="1"/>
      <c r="BBO354" s="1"/>
      <c r="BBP354" s="1"/>
      <c r="BBQ354" s="1"/>
      <c r="BBR354" s="1"/>
      <c r="BBS354" s="1"/>
      <c r="BBT354" s="1"/>
      <c r="BBU354" s="1"/>
      <c r="BBV354" s="1"/>
      <c r="BBW354" s="1"/>
      <c r="BBX354" s="1"/>
      <c r="BBY354" s="1"/>
      <c r="BBZ354" s="1"/>
      <c r="BCA354" s="1"/>
      <c r="BCB354" s="1"/>
      <c r="BCC354" s="1"/>
      <c r="BCD354" s="1"/>
      <c r="BCE354" s="1"/>
      <c r="BCF354" s="1"/>
      <c r="BCG354" s="1"/>
      <c r="BCH354" s="1"/>
      <c r="BCI354" s="1"/>
      <c r="BCJ354" s="1"/>
      <c r="BCK354" s="1"/>
      <c r="BCL354" s="1"/>
      <c r="BCM354" s="1"/>
      <c r="BCN354" s="1"/>
      <c r="BCO354" s="1"/>
      <c r="BCP354" s="1"/>
      <c r="BCQ354" s="1"/>
      <c r="BCR354" s="1"/>
      <c r="BCS354" s="1"/>
      <c r="BCT354" s="1"/>
      <c r="BCU354" s="1"/>
      <c r="BCV354" s="1"/>
      <c r="BCW354" s="1"/>
      <c r="BCX354" s="1"/>
      <c r="BCY354" s="1"/>
      <c r="BCZ354" s="1"/>
      <c r="BDA354" s="1"/>
      <c r="BDB354" s="1"/>
      <c r="BDC354" s="1"/>
      <c r="BDD354" s="1"/>
      <c r="BDE354" s="1"/>
      <c r="BDF354" s="1"/>
      <c r="BDG354" s="1"/>
      <c r="BDH354" s="1"/>
      <c r="BDI354" s="1"/>
      <c r="BDJ354" s="1"/>
      <c r="BDK354" s="1"/>
      <c r="BDL354" s="1"/>
      <c r="BDM354" s="1"/>
      <c r="BDN354" s="1"/>
      <c r="BDO354" s="1"/>
      <c r="BDP354" s="1"/>
      <c r="BDQ354" s="1"/>
      <c r="BDR354" s="1"/>
      <c r="BDS354" s="1"/>
      <c r="BDT354" s="1"/>
      <c r="BDU354" s="1"/>
      <c r="BDV354" s="1"/>
      <c r="BDW354" s="1"/>
      <c r="BDX354" s="1"/>
      <c r="BDY354" s="1"/>
      <c r="BDZ354" s="1"/>
      <c r="BEA354" s="1"/>
      <c r="BEB354" s="1"/>
      <c r="BEC354" s="1"/>
      <c r="BED354" s="1"/>
      <c r="BEE354" s="1"/>
      <c r="BEF354" s="1"/>
      <c r="BEG354" s="1"/>
      <c r="BEH354" s="1"/>
      <c r="BEI354" s="1"/>
      <c r="BEJ354" s="1"/>
      <c r="BEK354" s="1"/>
      <c r="BEL354" s="1"/>
      <c r="BEM354" s="1"/>
      <c r="BEN354" s="1"/>
      <c r="BEO354" s="1"/>
      <c r="BEP354" s="1"/>
      <c r="BEQ354" s="1"/>
      <c r="BER354" s="1"/>
      <c r="BES354" s="1"/>
      <c r="BET354" s="1"/>
      <c r="BEU354" s="1"/>
      <c r="BEV354" s="1"/>
      <c r="BEW354" s="1"/>
      <c r="BEX354" s="1"/>
      <c r="BEY354" s="1"/>
      <c r="BEZ354" s="1"/>
      <c r="BFA354" s="1"/>
      <c r="BFB354" s="1"/>
      <c r="BFC354" s="1"/>
      <c r="BFD354" s="1"/>
      <c r="BFE354" s="1"/>
      <c r="BFF354" s="1"/>
      <c r="BFG354" s="1"/>
      <c r="BFH354" s="1"/>
      <c r="BFI354" s="1"/>
      <c r="BFJ354" s="1"/>
      <c r="BFK354" s="1"/>
      <c r="BFL354" s="1"/>
      <c r="BFM354" s="1"/>
      <c r="BFN354" s="1"/>
      <c r="BFO354" s="1"/>
      <c r="BFP354" s="1"/>
      <c r="BFQ354" s="1"/>
      <c r="BFR354" s="1"/>
      <c r="BFS354" s="1"/>
      <c r="BFT354" s="1"/>
      <c r="BFU354" s="1"/>
      <c r="BFV354" s="1"/>
      <c r="BFW354" s="1"/>
      <c r="BFX354" s="1"/>
      <c r="BFY354" s="1"/>
      <c r="BFZ354" s="1"/>
      <c r="BGA354" s="1"/>
      <c r="BGB354" s="1"/>
      <c r="BGC354" s="1"/>
      <c r="BGD354" s="1"/>
      <c r="BGE354" s="1"/>
      <c r="BGF354" s="1"/>
      <c r="BGG354" s="1"/>
      <c r="BGH354" s="1"/>
      <c r="BGI354" s="1"/>
      <c r="BGJ354" s="1"/>
      <c r="BGK354" s="1"/>
      <c r="BGL354" s="1"/>
      <c r="BGM354" s="1"/>
      <c r="BGN354" s="1"/>
      <c r="BGO354" s="1"/>
      <c r="BGP354" s="1"/>
      <c r="BGQ354" s="1"/>
      <c r="BGR354" s="1"/>
      <c r="BGS354" s="1"/>
      <c r="BGT354" s="1"/>
      <c r="BGU354" s="1"/>
      <c r="BGV354" s="1"/>
      <c r="BGW354" s="1"/>
      <c r="BGX354" s="1"/>
      <c r="BGY354" s="1"/>
      <c r="BGZ354" s="1"/>
      <c r="BHA354" s="1"/>
      <c r="BHB354" s="1"/>
      <c r="BHC354" s="1"/>
      <c r="BHD354" s="1"/>
      <c r="BHE354" s="1"/>
      <c r="BHF354" s="1"/>
      <c r="BHG354" s="1"/>
      <c r="BHH354" s="1"/>
      <c r="BHI354" s="1"/>
      <c r="BHJ354" s="1"/>
      <c r="BHK354" s="1"/>
      <c r="BHL354" s="1"/>
      <c r="BHM354" s="1"/>
      <c r="BHN354" s="1"/>
      <c r="BHO354" s="1"/>
      <c r="BHP354" s="1"/>
      <c r="BHQ354" s="1"/>
      <c r="BHR354" s="1"/>
      <c r="BHS354" s="1"/>
      <c r="BHT354" s="1"/>
      <c r="BHU354" s="1"/>
      <c r="BHV354" s="1"/>
      <c r="BHW354" s="1"/>
      <c r="BHX354" s="1"/>
      <c r="BHY354" s="1"/>
      <c r="BHZ354" s="1"/>
      <c r="BIA354" s="1"/>
      <c r="BIB354" s="1"/>
      <c r="BIC354" s="1"/>
      <c r="BID354" s="1"/>
      <c r="BIE354" s="1"/>
      <c r="BIF354" s="1"/>
      <c r="BIG354" s="1"/>
      <c r="BIH354" s="1"/>
      <c r="BII354" s="1"/>
      <c r="BIJ354" s="1"/>
      <c r="BIK354" s="1"/>
      <c r="BIL354" s="1"/>
      <c r="BIM354" s="1"/>
      <c r="BIN354" s="1"/>
      <c r="BIO354" s="1"/>
      <c r="BIP354" s="1"/>
      <c r="BIQ354" s="1"/>
      <c r="BIR354" s="1"/>
      <c r="BIS354" s="1"/>
      <c r="BIT354" s="1"/>
      <c r="BIU354" s="1"/>
      <c r="BIV354" s="1"/>
      <c r="BIW354" s="1"/>
      <c r="BIX354" s="1"/>
      <c r="BIY354" s="1"/>
      <c r="BIZ354" s="1"/>
      <c r="BJA354" s="1"/>
      <c r="BJB354" s="1"/>
      <c r="BJC354" s="1"/>
      <c r="BJD354" s="1"/>
      <c r="BJE354" s="1"/>
      <c r="BJF354" s="1"/>
      <c r="BJG354" s="1"/>
      <c r="BJH354" s="1"/>
      <c r="BJI354" s="1"/>
      <c r="BJJ354" s="1"/>
      <c r="BJK354" s="1"/>
      <c r="BJL354" s="1"/>
      <c r="BJM354" s="1"/>
      <c r="BJN354" s="1"/>
      <c r="BJO354" s="1"/>
      <c r="BJP354" s="1"/>
      <c r="BJQ354" s="1"/>
      <c r="BJR354" s="1"/>
      <c r="BJS354" s="1"/>
      <c r="BJT354" s="1"/>
      <c r="BJU354" s="1"/>
      <c r="BJV354" s="1"/>
      <c r="BJW354" s="1"/>
      <c r="BJX354" s="1"/>
      <c r="BJY354" s="1"/>
      <c r="BJZ354" s="1"/>
      <c r="BKA354" s="1"/>
      <c r="BKB354" s="1"/>
      <c r="BKC354" s="1"/>
      <c r="BKD354" s="1"/>
      <c r="BKE354" s="1"/>
      <c r="BKF354" s="1"/>
      <c r="BKG354" s="1"/>
      <c r="BKH354" s="1"/>
      <c r="BKI354" s="1"/>
      <c r="BKJ354" s="1"/>
      <c r="BKK354" s="1"/>
      <c r="BKL354" s="1"/>
      <c r="BKM354" s="1"/>
      <c r="BKN354" s="1"/>
      <c r="BKO354" s="1"/>
      <c r="BKP354" s="1"/>
      <c r="BKQ354" s="1"/>
      <c r="BKR354" s="1"/>
      <c r="BKS354" s="1"/>
      <c r="BKT354" s="1"/>
      <c r="BKU354" s="1"/>
      <c r="BKV354" s="1"/>
      <c r="BKW354" s="1"/>
      <c r="BKX354" s="1"/>
      <c r="BKY354" s="1"/>
      <c r="BKZ354" s="1"/>
      <c r="BLA354" s="1"/>
      <c r="BLB354" s="1"/>
      <c r="BLC354" s="1"/>
      <c r="BLD354" s="1"/>
      <c r="BLE354" s="1"/>
      <c r="BLF354" s="1"/>
      <c r="BLG354" s="1"/>
      <c r="BLH354" s="1"/>
      <c r="BLI354" s="1"/>
      <c r="BLJ354" s="1"/>
      <c r="BLK354" s="1"/>
      <c r="BLL354" s="1"/>
      <c r="BLM354" s="1"/>
      <c r="BLN354" s="1"/>
      <c r="BLO354" s="1"/>
      <c r="BLP354" s="1"/>
      <c r="BLQ354" s="1"/>
      <c r="BLR354" s="1"/>
      <c r="BLS354" s="1"/>
      <c r="BLT354" s="1"/>
      <c r="BLU354" s="1"/>
      <c r="BLV354" s="1"/>
      <c r="BLW354" s="1"/>
      <c r="BLX354" s="1"/>
      <c r="BLY354" s="1"/>
      <c r="BLZ354" s="1"/>
      <c r="BMA354" s="1"/>
      <c r="BMB354" s="1"/>
      <c r="BMC354" s="1"/>
      <c r="BMD354" s="1"/>
      <c r="BME354" s="1"/>
      <c r="BMF354" s="1"/>
      <c r="BMG354" s="1"/>
      <c r="BMH354" s="1"/>
      <c r="BMI354" s="1"/>
      <c r="BMJ354" s="1"/>
      <c r="BMK354" s="1"/>
      <c r="BML354" s="1"/>
      <c r="BMM354" s="1"/>
      <c r="BMN354" s="1"/>
      <c r="BMO354" s="1"/>
      <c r="BMP354" s="1"/>
      <c r="BMQ354" s="1"/>
      <c r="BMR354" s="1"/>
      <c r="BMS354" s="1"/>
      <c r="BMT354" s="1"/>
      <c r="BMU354" s="1"/>
      <c r="BMV354" s="1"/>
      <c r="BMW354" s="1"/>
      <c r="BMX354" s="1"/>
      <c r="BMY354" s="1"/>
      <c r="BMZ354" s="1"/>
      <c r="BNA354" s="1"/>
      <c r="BNB354" s="1"/>
      <c r="BNC354" s="1"/>
      <c r="BND354" s="1"/>
      <c r="BNE354" s="1"/>
      <c r="BNF354" s="1"/>
      <c r="BNG354" s="1"/>
      <c r="BNH354" s="1"/>
      <c r="BNI354" s="1"/>
      <c r="BNJ354" s="1"/>
      <c r="BNK354" s="1"/>
      <c r="BNL354" s="1"/>
      <c r="BNM354" s="1"/>
      <c r="BNN354" s="1"/>
      <c r="BNO354" s="1"/>
      <c r="BNP354" s="1"/>
      <c r="BNQ354" s="1"/>
      <c r="BNR354" s="1"/>
      <c r="BNS354" s="1"/>
      <c r="BNT354" s="1"/>
      <c r="BNU354" s="1"/>
      <c r="BNV354" s="1"/>
      <c r="BNW354" s="1"/>
      <c r="BNX354" s="1"/>
      <c r="BNY354" s="1"/>
      <c r="BNZ354" s="1"/>
      <c r="BOA354" s="1"/>
      <c r="BOB354" s="1"/>
      <c r="BOC354" s="1"/>
      <c r="BOD354" s="1"/>
      <c r="BOE354" s="1"/>
      <c r="BOF354" s="1"/>
      <c r="BOG354" s="1"/>
      <c r="BOH354" s="1"/>
      <c r="BOI354" s="1"/>
      <c r="BOJ354" s="1"/>
      <c r="BOK354" s="1"/>
      <c r="BOL354" s="1"/>
      <c r="BOM354" s="1"/>
      <c r="BON354" s="1"/>
      <c r="BOO354" s="1"/>
      <c r="BOP354" s="1"/>
      <c r="BOQ354" s="1"/>
      <c r="BOR354" s="1"/>
      <c r="BOS354" s="1"/>
      <c r="BOT354" s="1"/>
      <c r="BOU354" s="1"/>
      <c r="BOV354" s="1"/>
      <c r="BOW354" s="1"/>
      <c r="BOX354" s="1"/>
      <c r="BOY354" s="1"/>
      <c r="BOZ354" s="1"/>
      <c r="BPA354" s="1"/>
      <c r="BPB354" s="1"/>
      <c r="BPC354" s="1"/>
      <c r="BPD354" s="1"/>
      <c r="BPE354" s="1"/>
      <c r="BPF354" s="1"/>
      <c r="BPG354" s="1"/>
      <c r="BPH354" s="1"/>
      <c r="BPI354" s="1"/>
      <c r="BPJ354" s="1"/>
      <c r="BPK354" s="1"/>
      <c r="BPL354" s="1"/>
      <c r="BPM354" s="1"/>
      <c r="BPN354" s="1"/>
      <c r="BPO354" s="1"/>
      <c r="BPP354" s="1"/>
      <c r="BPQ354" s="1"/>
      <c r="BPR354" s="1"/>
      <c r="BPS354" s="1"/>
      <c r="BPT354" s="1"/>
      <c r="BPU354" s="1"/>
      <c r="BPV354" s="1"/>
      <c r="BPW354" s="1"/>
      <c r="BPX354" s="1"/>
      <c r="BPY354" s="1"/>
      <c r="BPZ354" s="1"/>
      <c r="BQA354" s="1"/>
      <c r="BQB354" s="1"/>
      <c r="BQC354" s="1"/>
      <c r="BQD354" s="1"/>
      <c r="BQE354" s="1"/>
      <c r="BQF354" s="1"/>
      <c r="BQG354" s="1"/>
      <c r="BQH354" s="1"/>
      <c r="BQI354" s="1"/>
      <c r="BQJ354" s="1"/>
      <c r="BQK354" s="1"/>
      <c r="BQL354" s="1"/>
      <c r="BQM354" s="1"/>
      <c r="BQN354" s="1"/>
      <c r="BQO354" s="1"/>
      <c r="BQP354" s="1"/>
      <c r="BQQ354" s="1"/>
      <c r="BQR354" s="1"/>
      <c r="BQS354" s="1"/>
      <c r="BQT354" s="1"/>
      <c r="BQU354" s="1"/>
      <c r="BQV354" s="1"/>
      <c r="BQW354" s="1"/>
      <c r="BQX354" s="1"/>
      <c r="BQY354" s="1"/>
      <c r="BQZ354" s="1"/>
      <c r="BRA354" s="1"/>
      <c r="BRB354" s="1"/>
      <c r="BRC354" s="1"/>
      <c r="BRD354" s="1"/>
      <c r="BRE354" s="1"/>
      <c r="BRF354" s="1"/>
      <c r="BRG354" s="1"/>
      <c r="BRH354" s="1"/>
      <c r="BRI354" s="1"/>
      <c r="BRJ354" s="1"/>
      <c r="BRK354" s="1"/>
      <c r="BRL354" s="1"/>
      <c r="BRM354" s="1"/>
      <c r="BRN354" s="1"/>
      <c r="BRO354" s="1"/>
      <c r="BRP354" s="1"/>
      <c r="BRQ354" s="1"/>
      <c r="BRR354" s="1"/>
      <c r="BRS354" s="1"/>
      <c r="BRT354" s="1"/>
      <c r="BRU354" s="1"/>
      <c r="BRV354" s="1"/>
      <c r="BRW354" s="1"/>
      <c r="BRX354" s="1"/>
      <c r="BRY354" s="1"/>
      <c r="BRZ354" s="1"/>
      <c r="BSA354" s="1"/>
      <c r="BSB354" s="1"/>
      <c r="BSC354" s="1"/>
      <c r="BSD354" s="1"/>
      <c r="BSE354" s="1"/>
      <c r="BSF354" s="1"/>
      <c r="BSG354" s="1"/>
      <c r="BSH354" s="1"/>
      <c r="BSI354" s="1"/>
      <c r="BSJ354" s="1"/>
      <c r="BSK354" s="1"/>
      <c r="BSL354" s="1"/>
      <c r="BSM354" s="1"/>
      <c r="BSN354" s="1"/>
      <c r="BSO354" s="1"/>
      <c r="BSP354" s="1"/>
      <c r="BSQ354" s="1"/>
      <c r="BSR354" s="1"/>
      <c r="BSS354" s="1"/>
      <c r="BST354" s="1"/>
      <c r="BSU354" s="1"/>
      <c r="BSV354" s="1"/>
      <c r="BSW354" s="1"/>
      <c r="BSX354" s="1"/>
      <c r="BSY354" s="1"/>
      <c r="BSZ354" s="1"/>
      <c r="BTA354" s="1"/>
      <c r="BTB354" s="1"/>
      <c r="BTC354" s="1"/>
      <c r="BTD354" s="1"/>
      <c r="BTE354" s="1"/>
      <c r="BTF354" s="1"/>
      <c r="BTG354" s="1"/>
      <c r="BTH354" s="1"/>
      <c r="BTI354" s="1"/>
      <c r="BTJ354" s="1"/>
      <c r="BTK354" s="1"/>
      <c r="BTL354" s="1"/>
      <c r="BTM354" s="1"/>
      <c r="BTN354" s="1"/>
      <c r="BTO354" s="1"/>
      <c r="BTP354" s="1"/>
      <c r="BTQ354" s="1"/>
      <c r="BTR354" s="1"/>
      <c r="BTS354" s="1"/>
      <c r="BTT354" s="1"/>
      <c r="BTU354" s="1"/>
      <c r="BTV354" s="1"/>
      <c r="BTW354" s="1"/>
      <c r="BTX354" s="1"/>
      <c r="BTY354" s="1"/>
      <c r="BTZ354" s="1"/>
      <c r="BUA354" s="1"/>
      <c r="BUB354" s="1"/>
      <c r="BUC354" s="1"/>
      <c r="BUD354" s="1"/>
      <c r="BUE354" s="1"/>
      <c r="BUF354" s="1"/>
      <c r="BUG354" s="1"/>
      <c r="BUH354" s="1"/>
      <c r="BUI354" s="1"/>
      <c r="BUJ354" s="1"/>
      <c r="BUK354" s="1"/>
      <c r="BUL354" s="1"/>
      <c r="BUM354" s="1"/>
      <c r="BUN354" s="1"/>
      <c r="BUO354" s="1"/>
      <c r="BUP354" s="1"/>
      <c r="BUQ354" s="1"/>
      <c r="BUR354" s="1"/>
      <c r="BUS354" s="1"/>
      <c r="BUT354" s="1"/>
      <c r="BUU354" s="1"/>
      <c r="BUV354" s="1"/>
      <c r="BUW354" s="1"/>
      <c r="BUX354" s="1"/>
      <c r="BUY354" s="1"/>
      <c r="BUZ354" s="1"/>
      <c r="BVA354" s="1"/>
      <c r="BVB354" s="1"/>
      <c r="BVC354" s="1"/>
      <c r="BVD354" s="1"/>
      <c r="BVE354" s="1"/>
      <c r="BVF354" s="1"/>
      <c r="BVG354" s="1"/>
      <c r="BVH354" s="1"/>
      <c r="BVI354" s="1"/>
      <c r="BVJ354" s="1"/>
      <c r="BVK354" s="1"/>
      <c r="BVL354" s="1"/>
      <c r="BVM354" s="1"/>
      <c r="BVN354" s="1"/>
      <c r="BVO354" s="1"/>
      <c r="BVP354" s="1"/>
      <c r="BVQ354" s="1"/>
      <c r="BVR354" s="1"/>
      <c r="BVS354" s="1"/>
      <c r="BVT354" s="1"/>
      <c r="BVU354" s="1"/>
      <c r="BVV354" s="1"/>
      <c r="BVW354" s="1"/>
      <c r="BVX354" s="1"/>
      <c r="BVY354" s="1"/>
      <c r="BVZ354" s="1"/>
      <c r="BWA354" s="1"/>
      <c r="BWB354" s="1"/>
      <c r="BWC354" s="1"/>
      <c r="BWD354" s="1"/>
      <c r="BWE354" s="1"/>
      <c r="BWF354" s="1"/>
      <c r="BWG354" s="1"/>
      <c r="BWH354" s="1"/>
      <c r="BWI354" s="1"/>
      <c r="BWJ354" s="1"/>
      <c r="BWK354" s="1"/>
      <c r="BWL354" s="1"/>
      <c r="BWM354" s="1"/>
      <c r="BWN354" s="1"/>
      <c r="BWO354" s="1"/>
      <c r="BWP354" s="1"/>
      <c r="BWQ354" s="1"/>
      <c r="BWR354" s="1"/>
      <c r="BWS354" s="1"/>
      <c r="BWT354" s="1"/>
      <c r="BWU354" s="1"/>
      <c r="BWV354" s="1"/>
      <c r="BWW354" s="1"/>
      <c r="BWX354" s="1"/>
      <c r="BWY354" s="1"/>
      <c r="BWZ354" s="1"/>
      <c r="BXA354" s="1"/>
      <c r="BXB354" s="1"/>
      <c r="BXC354" s="1"/>
      <c r="BXD354" s="1"/>
      <c r="BXE354" s="1"/>
      <c r="BXF354" s="1"/>
      <c r="BXG354" s="1"/>
      <c r="BXH354" s="1"/>
      <c r="BXI354" s="1"/>
      <c r="BXJ354" s="1"/>
      <c r="BXK354" s="1"/>
      <c r="BXL354" s="1"/>
      <c r="BXM354" s="1"/>
      <c r="BXN354" s="1"/>
      <c r="BXO354" s="1"/>
      <c r="BXP354" s="1"/>
      <c r="BXQ354" s="1"/>
      <c r="BXR354" s="1"/>
      <c r="BXS354" s="1"/>
      <c r="BXT354" s="1"/>
      <c r="BXU354" s="1"/>
      <c r="BXV354" s="1"/>
      <c r="BXW354" s="1"/>
      <c r="BXX354" s="1"/>
      <c r="BXY354" s="1"/>
      <c r="BXZ354" s="1"/>
      <c r="BYA354" s="1"/>
      <c r="BYB354" s="1"/>
      <c r="BYC354" s="1"/>
      <c r="BYD354" s="1"/>
      <c r="BYE354" s="1"/>
      <c r="BYF354" s="1"/>
      <c r="BYG354" s="1"/>
      <c r="BYH354" s="1"/>
      <c r="BYI354" s="1"/>
      <c r="BYJ354" s="1"/>
      <c r="BYK354" s="1"/>
      <c r="BYL354" s="1"/>
      <c r="BYM354" s="1"/>
      <c r="BYN354" s="1"/>
      <c r="BYO354" s="1"/>
      <c r="BYP354" s="1"/>
      <c r="BYQ354" s="1"/>
      <c r="BYR354" s="1"/>
      <c r="BYS354" s="1"/>
      <c r="BYT354" s="1"/>
      <c r="BYU354" s="1"/>
      <c r="BYV354" s="1"/>
      <c r="BYW354" s="1"/>
      <c r="BYX354" s="1"/>
      <c r="BYY354" s="1"/>
      <c r="BYZ354" s="1"/>
      <c r="BZA354" s="1"/>
      <c r="BZB354" s="1"/>
      <c r="BZC354" s="1"/>
      <c r="BZD354" s="1"/>
      <c r="BZE354" s="1"/>
      <c r="BZF354" s="1"/>
      <c r="BZG354" s="1"/>
      <c r="BZH354" s="1"/>
      <c r="BZI354" s="1"/>
      <c r="BZJ354" s="1"/>
      <c r="BZK354" s="1"/>
      <c r="BZL354" s="1"/>
      <c r="BZM354" s="1"/>
      <c r="BZN354" s="1"/>
      <c r="BZO354" s="1"/>
      <c r="BZP354" s="1"/>
      <c r="BZQ354" s="1"/>
      <c r="BZR354" s="1"/>
      <c r="BZS354" s="1"/>
      <c r="BZT354" s="1"/>
      <c r="BZU354" s="1"/>
      <c r="BZV354" s="1"/>
      <c r="BZW354" s="1"/>
      <c r="BZX354" s="1"/>
      <c r="BZY354" s="1"/>
      <c r="BZZ354" s="1"/>
      <c r="CAA354" s="1"/>
      <c r="CAB354" s="1"/>
      <c r="CAC354" s="1"/>
      <c r="CAD354" s="1"/>
      <c r="CAE354" s="1"/>
      <c r="CAF354" s="1"/>
      <c r="CAG354" s="1"/>
      <c r="CAH354" s="1"/>
      <c r="CAI354" s="1"/>
      <c r="CAJ354" s="1"/>
      <c r="CAK354" s="1"/>
      <c r="CAL354" s="1"/>
      <c r="CAM354" s="1"/>
      <c r="CAN354" s="1"/>
      <c r="CAO354" s="1"/>
      <c r="CAP354" s="1"/>
      <c r="CAQ354" s="1"/>
      <c r="CAR354" s="1"/>
      <c r="CAS354" s="1"/>
      <c r="CAT354" s="1"/>
      <c r="CAU354" s="1"/>
      <c r="CAV354" s="1"/>
      <c r="CAW354" s="1"/>
      <c r="CAX354" s="1"/>
      <c r="CAY354" s="1"/>
      <c r="CAZ354" s="1"/>
      <c r="CBA354" s="1"/>
      <c r="CBB354" s="1"/>
      <c r="CBC354" s="1"/>
      <c r="CBD354" s="1"/>
      <c r="CBE354" s="1"/>
      <c r="CBF354" s="1"/>
      <c r="CBG354" s="1"/>
      <c r="CBH354" s="1"/>
      <c r="CBI354" s="1"/>
      <c r="CBJ354" s="1"/>
      <c r="CBK354" s="1"/>
      <c r="CBL354" s="1"/>
      <c r="CBM354" s="1"/>
      <c r="CBN354" s="1"/>
      <c r="CBO354" s="1"/>
      <c r="CBP354" s="1"/>
      <c r="CBQ354" s="1"/>
      <c r="CBR354" s="1"/>
      <c r="CBS354" s="1"/>
      <c r="CBT354" s="1"/>
      <c r="CBU354" s="1"/>
      <c r="CBV354" s="1"/>
      <c r="CBW354" s="1"/>
      <c r="CBX354" s="1"/>
      <c r="CBY354" s="1"/>
      <c r="CBZ354" s="1"/>
      <c r="CCA354" s="1"/>
      <c r="CCB354" s="1"/>
      <c r="CCC354" s="1"/>
      <c r="CCD354" s="1"/>
      <c r="CCE354" s="1"/>
      <c r="CCF354" s="1"/>
      <c r="CCG354" s="1"/>
      <c r="CCH354" s="1"/>
      <c r="CCI354" s="1"/>
      <c r="CCJ354" s="1"/>
      <c r="CCK354" s="1"/>
      <c r="CCL354" s="1"/>
      <c r="CCM354" s="1"/>
      <c r="CCN354" s="1"/>
      <c r="CCO354" s="1"/>
      <c r="CCP354" s="1"/>
      <c r="CCQ354" s="1"/>
      <c r="CCR354" s="1"/>
      <c r="CCS354" s="1"/>
      <c r="CCT354" s="1"/>
      <c r="CCU354" s="1"/>
      <c r="CCV354" s="1"/>
      <c r="CCW354" s="1"/>
      <c r="CCX354" s="1"/>
      <c r="CCY354" s="1"/>
      <c r="CCZ354" s="1"/>
      <c r="CDA354" s="1"/>
      <c r="CDB354" s="1"/>
      <c r="CDC354" s="1"/>
      <c r="CDD354" s="1"/>
      <c r="CDE354" s="1"/>
      <c r="CDF354" s="1"/>
      <c r="CDG354" s="1"/>
      <c r="CDH354" s="1"/>
      <c r="CDI354" s="1"/>
      <c r="CDJ354" s="1"/>
      <c r="CDK354" s="1"/>
      <c r="CDL354" s="1"/>
      <c r="CDM354" s="1"/>
      <c r="CDN354" s="1"/>
      <c r="CDO354" s="1"/>
      <c r="CDP354" s="1"/>
      <c r="CDQ354" s="1"/>
      <c r="CDR354" s="1"/>
      <c r="CDS354" s="1"/>
      <c r="CDT354" s="1"/>
      <c r="CDU354" s="1"/>
      <c r="CDV354" s="1"/>
      <c r="CDW354" s="1"/>
      <c r="CDX354" s="1"/>
      <c r="CDY354" s="1"/>
      <c r="CDZ354" s="1"/>
      <c r="CEA354" s="1"/>
      <c r="CEB354" s="1"/>
      <c r="CEC354" s="1"/>
      <c r="CED354" s="1"/>
      <c r="CEE354" s="1"/>
      <c r="CEF354" s="1"/>
      <c r="CEG354" s="1"/>
      <c r="CEH354" s="1"/>
      <c r="CEI354" s="1"/>
      <c r="CEJ354" s="1"/>
      <c r="CEK354" s="1"/>
      <c r="CEL354" s="1"/>
      <c r="CEM354" s="1"/>
      <c r="CEN354" s="1"/>
      <c r="CEO354" s="1"/>
      <c r="CEP354" s="1"/>
      <c r="CEQ354" s="1"/>
      <c r="CER354" s="1"/>
      <c r="CES354" s="1"/>
      <c r="CET354" s="1"/>
      <c r="CEU354" s="1"/>
      <c r="CEV354" s="1"/>
      <c r="CEW354" s="1"/>
      <c r="CEX354" s="1"/>
      <c r="CEY354" s="1"/>
      <c r="CEZ354" s="1"/>
      <c r="CFA354" s="1"/>
      <c r="CFB354" s="1"/>
      <c r="CFC354" s="1"/>
      <c r="CFD354" s="1"/>
      <c r="CFE354" s="1"/>
      <c r="CFF354" s="1"/>
      <c r="CFG354" s="1"/>
      <c r="CFH354" s="1"/>
      <c r="CFI354" s="1"/>
      <c r="CFJ354" s="1"/>
      <c r="CFK354" s="1"/>
      <c r="CFL354" s="1"/>
      <c r="CFM354" s="1"/>
      <c r="CFN354" s="1"/>
      <c r="CFO354" s="1"/>
      <c r="CFP354" s="1"/>
      <c r="CFQ354" s="1"/>
      <c r="CFR354" s="1"/>
      <c r="CFS354" s="1"/>
      <c r="CFT354" s="1"/>
      <c r="CFU354" s="1"/>
      <c r="CFV354" s="1"/>
      <c r="CFW354" s="1"/>
      <c r="CFX354" s="1"/>
      <c r="CFY354" s="1"/>
      <c r="CFZ354" s="1"/>
      <c r="CGA354" s="1"/>
      <c r="CGB354" s="1"/>
      <c r="CGC354" s="1"/>
      <c r="CGD354" s="1"/>
      <c r="CGE354" s="1"/>
      <c r="CGF354" s="1"/>
      <c r="CGG354" s="1"/>
      <c r="CGH354" s="1"/>
      <c r="CGI354" s="1"/>
      <c r="CGJ354" s="1"/>
      <c r="CGK354" s="1"/>
      <c r="CGL354" s="1"/>
      <c r="CGM354" s="1"/>
      <c r="CGN354" s="1"/>
      <c r="CGO354" s="1"/>
      <c r="CGP354" s="1"/>
      <c r="CGQ354" s="1"/>
      <c r="CGR354" s="1"/>
      <c r="CGS354" s="1"/>
      <c r="CGT354" s="1"/>
      <c r="CGU354" s="1"/>
      <c r="CGV354" s="1"/>
      <c r="CGW354" s="1"/>
      <c r="CGX354" s="1"/>
      <c r="CGY354" s="1"/>
      <c r="CGZ354" s="1"/>
      <c r="CHA354" s="1"/>
      <c r="CHB354" s="1"/>
      <c r="CHC354" s="1"/>
      <c r="CHD354" s="1"/>
      <c r="CHE354" s="1"/>
      <c r="CHF354" s="1"/>
      <c r="CHG354" s="1"/>
      <c r="CHH354" s="1"/>
      <c r="CHI354" s="1"/>
      <c r="CHJ354" s="1"/>
      <c r="CHK354" s="1"/>
      <c r="CHL354" s="1"/>
      <c r="CHM354" s="1"/>
      <c r="CHN354" s="1"/>
      <c r="CHO354" s="1"/>
      <c r="CHP354" s="1"/>
      <c r="CHQ354" s="1"/>
      <c r="CHR354" s="1"/>
      <c r="CHS354" s="1"/>
      <c r="CHT354" s="1"/>
      <c r="CHU354" s="1"/>
      <c r="CHV354" s="1"/>
      <c r="CHW354" s="1"/>
      <c r="CHX354" s="1"/>
      <c r="CHY354" s="1"/>
      <c r="CHZ354" s="1"/>
      <c r="CIA354" s="1"/>
      <c r="CIB354" s="1"/>
      <c r="CIC354" s="1"/>
      <c r="CID354" s="1"/>
      <c r="CIE354" s="1"/>
      <c r="CIF354" s="1"/>
      <c r="CIG354" s="1"/>
      <c r="CIH354" s="1"/>
      <c r="CII354" s="1"/>
      <c r="CIJ354" s="1"/>
      <c r="CIK354" s="1"/>
      <c r="CIL354" s="1"/>
      <c r="CIM354" s="1"/>
      <c r="CIN354" s="1"/>
      <c r="CIO354" s="1"/>
      <c r="CIP354" s="1"/>
      <c r="CIQ354" s="1"/>
      <c r="CIR354" s="1"/>
      <c r="CIS354" s="1"/>
      <c r="CIT354" s="1"/>
      <c r="CIU354" s="1"/>
      <c r="CIV354" s="1"/>
      <c r="CIW354" s="1"/>
      <c r="CIX354" s="1"/>
      <c r="CIY354" s="1"/>
      <c r="CIZ354" s="1"/>
      <c r="CJA354" s="1"/>
      <c r="CJB354" s="1"/>
      <c r="CJC354" s="1"/>
      <c r="CJD354" s="1"/>
      <c r="CJE354" s="1"/>
      <c r="CJF354" s="1"/>
      <c r="CJG354" s="1"/>
      <c r="CJH354" s="1"/>
      <c r="CJI354" s="1"/>
      <c r="CJJ354" s="1"/>
      <c r="CJK354" s="1"/>
      <c r="CJL354" s="1"/>
      <c r="CJM354" s="1"/>
      <c r="CJN354" s="1"/>
      <c r="CJO354" s="1"/>
      <c r="CJP354" s="1"/>
      <c r="CJQ354" s="1"/>
      <c r="CJR354" s="1"/>
      <c r="CJS354" s="1"/>
      <c r="CJT354" s="1"/>
      <c r="CJU354" s="1"/>
      <c r="CJV354" s="1"/>
      <c r="CJW354" s="1"/>
      <c r="CJX354" s="1"/>
      <c r="CJY354" s="1"/>
      <c r="CJZ354" s="1"/>
      <c r="CKA354" s="1"/>
      <c r="CKB354" s="1"/>
      <c r="CKC354" s="1"/>
      <c r="CKD354" s="1"/>
      <c r="CKE354" s="1"/>
      <c r="CKF354" s="1"/>
      <c r="CKG354" s="1"/>
      <c r="CKH354" s="1"/>
      <c r="CKI354" s="1"/>
      <c r="CKJ354" s="1"/>
      <c r="CKK354" s="1"/>
      <c r="CKL354" s="1"/>
      <c r="CKM354" s="1"/>
      <c r="CKN354" s="1"/>
      <c r="CKO354" s="1"/>
      <c r="CKP354" s="1"/>
      <c r="CKQ354" s="1"/>
      <c r="CKR354" s="1"/>
      <c r="CKS354" s="1"/>
      <c r="CKT354" s="1"/>
      <c r="CKU354" s="1"/>
      <c r="CKV354" s="1"/>
      <c r="CKW354" s="1"/>
      <c r="CKX354" s="1"/>
      <c r="CKY354" s="1"/>
      <c r="CKZ354" s="1"/>
      <c r="CLA354" s="1"/>
      <c r="CLB354" s="1"/>
      <c r="CLC354" s="1"/>
      <c r="CLD354" s="1"/>
      <c r="CLE354" s="1"/>
      <c r="CLF354" s="1"/>
      <c r="CLG354" s="1"/>
      <c r="CLH354" s="1"/>
      <c r="CLI354" s="1"/>
      <c r="CLJ354" s="1"/>
      <c r="CLK354" s="1"/>
      <c r="CLL354" s="1"/>
      <c r="CLM354" s="1"/>
      <c r="CLN354" s="1"/>
      <c r="CLO354" s="1"/>
      <c r="CLP354" s="1"/>
      <c r="CLQ354" s="1"/>
      <c r="CLR354" s="1"/>
      <c r="CLS354" s="1"/>
      <c r="CLT354" s="1"/>
      <c r="CLU354" s="1"/>
      <c r="CLV354" s="1"/>
      <c r="CLW354" s="1"/>
      <c r="CLX354" s="1"/>
      <c r="CLY354" s="1"/>
      <c r="CLZ354" s="1"/>
      <c r="CMA354" s="1"/>
      <c r="CMB354" s="1"/>
      <c r="CMC354" s="1"/>
      <c r="CMD354" s="1"/>
      <c r="CME354" s="1"/>
      <c r="CMF354" s="1"/>
      <c r="CMG354" s="1"/>
      <c r="CMH354" s="1"/>
      <c r="CMI354" s="1"/>
      <c r="CMJ354" s="1"/>
      <c r="CMK354" s="1"/>
      <c r="CML354" s="1"/>
      <c r="CMM354" s="1"/>
      <c r="CMN354" s="1"/>
      <c r="CMO354" s="1"/>
      <c r="CMP354" s="1"/>
      <c r="CMQ354" s="1"/>
      <c r="CMR354" s="1"/>
      <c r="CMS354" s="1"/>
      <c r="CMT354" s="1"/>
      <c r="CMU354" s="1"/>
      <c r="CMV354" s="1"/>
      <c r="CMW354" s="1"/>
      <c r="CMX354" s="1"/>
      <c r="CMY354" s="1"/>
      <c r="CMZ354" s="1"/>
      <c r="CNA354" s="1"/>
      <c r="CNB354" s="1"/>
      <c r="CNC354" s="1"/>
      <c r="CND354" s="1"/>
      <c r="CNE354" s="1"/>
      <c r="CNF354" s="1"/>
      <c r="CNG354" s="1"/>
      <c r="CNH354" s="1"/>
      <c r="CNI354" s="1"/>
      <c r="CNJ354" s="1"/>
      <c r="CNK354" s="1"/>
      <c r="CNL354" s="1"/>
      <c r="CNM354" s="1"/>
      <c r="CNN354" s="1"/>
      <c r="CNO354" s="1"/>
      <c r="CNP354" s="1"/>
      <c r="CNQ354" s="1"/>
      <c r="CNR354" s="1"/>
      <c r="CNS354" s="1"/>
      <c r="CNT354" s="1"/>
      <c r="CNU354" s="1"/>
      <c r="CNV354" s="1"/>
      <c r="CNW354" s="1"/>
      <c r="CNX354" s="1"/>
      <c r="CNY354" s="1"/>
      <c r="CNZ354" s="1"/>
      <c r="COA354" s="1"/>
      <c r="COB354" s="1"/>
      <c r="COC354" s="1"/>
      <c r="COD354" s="1"/>
      <c r="COE354" s="1"/>
      <c r="COF354" s="1"/>
      <c r="COG354" s="1"/>
      <c r="COH354" s="1"/>
      <c r="COI354" s="1"/>
      <c r="COJ354" s="1"/>
      <c r="COK354" s="1"/>
      <c r="COL354" s="1"/>
      <c r="COM354" s="1"/>
      <c r="CON354" s="1"/>
      <c r="COO354" s="1"/>
      <c r="COP354" s="1"/>
      <c r="COQ354" s="1"/>
      <c r="COR354" s="1"/>
      <c r="COS354" s="1"/>
      <c r="COT354" s="1"/>
      <c r="COU354" s="1"/>
      <c r="COV354" s="1"/>
      <c r="COW354" s="1"/>
      <c r="COX354" s="1"/>
      <c r="COY354" s="1"/>
      <c r="COZ354" s="1"/>
      <c r="CPA354" s="1"/>
      <c r="CPB354" s="1"/>
      <c r="CPC354" s="1"/>
      <c r="CPD354" s="1"/>
      <c r="CPE354" s="1"/>
      <c r="CPF354" s="1"/>
      <c r="CPG354" s="1"/>
      <c r="CPH354" s="1"/>
      <c r="CPI354" s="1"/>
      <c r="CPJ354" s="1"/>
      <c r="CPK354" s="1"/>
      <c r="CPL354" s="1"/>
      <c r="CPM354" s="1"/>
      <c r="CPN354" s="1"/>
      <c r="CPO354" s="1"/>
      <c r="CPP354" s="1"/>
      <c r="CPQ354" s="1"/>
      <c r="CPR354" s="1"/>
      <c r="CPS354" s="1"/>
      <c r="CPT354" s="1"/>
      <c r="CPU354" s="1"/>
      <c r="CPV354" s="1"/>
      <c r="CPW354" s="1"/>
      <c r="CPX354" s="1"/>
      <c r="CPY354" s="1"/>
      <c r="CPZ354" s="1"/>
      <c r="CQA354" s="1"/>
      <c r="CQB354" s="1"/>
      <c r="CQC354" s="1"/>
      <c r="CQD354" s="1"/>
      <c r="CQE354" s="1"/>
      <c r="CQF354" s="1"/>
      <c r="CQG354" s="1"/>
      <c r="CQH354" s="1"/>
      <c r="CQI354" s="1"/>
      <c r="CQJ354" s="1"/>
      <c r="CQK354" s="1"/>
      <c r="CQL354" s="1"/>
      <c r="CQM354" s="1"/>
      <c r="CQN354" s="1"/>
      <c r="CQO354" s="1"/>
      <c r="CQP354" s="1"/>
      <c r="CQQ354" s="1"/>
      <c r="CQR354" s="1"/>
      <c r="CQS354" s="1"/>
      <c r="CQT354" s="1"/>
      <c r="CQU354" s="1"/>
      <c r="CQV354" s="1"/>
      <c r="CQW354" s="1"/>
      <c r="CQX354" s="1"/>
      <c r="CQY354" s="1"/>
      <c r="CQZ354" s="1"/>
      <c r="CRA354" s="1"/>
      <c r="CRB354" s="1"/>
      <c r="CRC354" s="1"/>
      <c r="CRD354" s="1"/>
      <c r="CRE354" s="1"/>
      <c r="CRF354" s="1"/>
      <c r="CRG354" s="1"/>
      <c r="CRH354" s="1"/>
      <c r="CRI354" s="1"/>
      <c r="CRJ354" s="1"/>
      <c r="CRK354" s="1"/>
      <c r="CRL354" s="1"/>
      <c r="CRM354" s="1"/>
      <c r="CRN354" s="1"/>
      <c r="CRO354" s="1"/>
      <c r="CRP354" s="1"/>
      <c r="CRQ354" s="1"/>
      <c r="CRR354" s="1"/>
      <c r="CRS354" s="1"/>
      <c r="CRT354" s="1"/>
      <c r="CRU354" s="1"/>
      <c r="CRV354" s="1"/>
      <c r="CRW354" s="1"/>
      <c r="CRX354" s="1"/>
      <c r="CRY354" s="1"/>
      <c r="CRZ354" s="1"/>
      <c r="CSA354" s="1"/>
      <c r="CSB354" s="1"/>
      <c r="CSC354" s="1"/>
      <c r="CSD354" s="1"/>
      <c r="CSE354" s="1"/>
      <c r="CSF354" s="1"/>
      <c r="CSG354" s="1"/>
      <c r="CSH354" s="1"/>
      <c r="CSI354" s="1"/>
      <c r="CSJ354" s="1"/>
      <c r="CSK354" s="1"/>
      <c r="CSL354" s="1"/>
      <c r="CSM354" s="1"/>
      <c r="CSN354" s="1"/>
      <c r="CSO354" s="1"/>
      <c r="CSP354" s="1"/>
      <c r="CSQ354" s="1"/>
      <c r="CSR354" s="1"/>
      <c r="CSS354" s="1"/>
      <c r="CST354" s="1"/>
      <c r="CSU354" s="1"/>
      <c r="CSV354" s="1"/>
      <c r="CSW354" s="1"/>
      <c r="CSX354" s="1"/>
      <c r="CSY354" s="1"/>
      <c r="CSZ354" s="1"/>
      <c r="CTA354" s="1"/>
      <c r="CTB354" s="1"/>
      <c r="CTC354" s="1"/>
      <c r="CTD354" s="1"/>
      <c r="CTE354" s="1"/>
      <c r="CTF354" s="1"/>
      <c r="CTG354" s="1"/>
      <c r="CTH354" s="1"/>
      <c r="CTI354" s="1"/>
      <c r="CTJ354" s="1"/>
      <c r="CTK354" s="1"/>
      <c r="CTL354" s="1"/>
      <c r="CTM354" s="1"/>
      <c r="CTN354" s="1"/>
      <c r="CTO354" s="1"/>
      <c r="CTP354" s="1"/>
      <c r="CTQ354" s="1"/>
      <c r="CTR354" s="1"/>
      <c r="CTS354" s="1"/>
      <c r="CTT354" s="1"/>
      <c r="CTU354" s="1"/>
      <c r="CTV354" s="1"/>
      <c r="CTW354" s="1"/>
      <c r="CTX354" s="1"/>
      <c r="CTY354" s="1"/>
      <c r="CTZ354" s="1"/>
      <c r="CUA354" s="1"/>
      <c r="CUB354" s="1"/>
      <c r="CUC354" s="1"/>
      <c r="CUD354" s="1"/>
      <c r="CUE354" s="1"/>
      <c r="CUF354" s="1"/>
      <c r="CUG354" s="1"/>
      <c r="CUH354" s="1"/>
      <c r="CUI354" s="1"/>
      <c r="CUJ354" s="1"/>
      <c r="CUK354" s="1"/>
      <c r="CUL354" s="1"/>
      <c r="CUM354" s="1"/>
      <c r="CUN354" s="1"/>
      <c r="CUO354" s="1"/>
      <c r="CUP354" s="1"/>
      <c r="CUQ354" s="1"/>
      <c r="CUR354" s="1"/>
      <c r="CUS354" s="1"/>
      <c r="CUT354" s="1"/>
      <c r="CUU354" s="1"/>
      <c r="CUV354" s="1"/>
      <c r="CUW354" s="1"/>
      <c r="CUX354" s="1"/>
      <c r="CUY354" s="1"/>
      <c r="CUZ354" s="1"/>
      <c r="CVA354" s="1"/>
      <c r="CVB354" s="1"/>
      <c r="CVC354" s="1"/>
      <c r="CVD354" s="1"/>
      <c r="CVE354" s="1"/>
      <c r="CVF354" s="1"/>
      <c r="CVG354" s="1"/>
      <c r="CVH354" s="1"/>
      <c r="CVI354" s="1"/>
      <c r="CVJ354" s="1"/>
      <c r="CVK354" s="1"/>
      <c r="CVL354" s="1"/>
      <c r="CVM354" s="1"/>
      <c r="CVN354" s="1"/>
      <c r="CVO354" s="1"/>
      <c r="CVP354" s="1"/>
      <c r="CVQ354" s="1"/>
      <c r="CVR354" s="1"/>
      <c r="CVS354" s="1"/>
      <c r="CVT354" s="1"/>
      <c r="CVU354" s="1"/>
      <c r="CVV354" s="1"/>
      <c r="CVW354" s="1"/>
      <c r="CVX354" s="1"/>
      <c r="CVY354" s="1"/>
      <c r="CVZ354" s="1"/>
      <c r="CWA354" s="1"/>
      <c r="CWB354" s="1"/>
      <c r="CWC354" s="1"/>
      <c r="CWD354" s="1"/>
      <c r="CWE354" s="1"/>
      <c r="CWF354" s="1"/>
      <c r="CWG354" s="1"/>
      <c r="CWH354" s="1"/>
      <c r="CWI354" s="1"/>
      <c r="CWJ354" s="1"/>
      <c r="CWK354" s="1"/>
      <c r="CWL354" s="1"/>
      <c r="CWM354" s="1"/>
      <c r="CWN354" s="1"/>
      <c r="CWO354" s="1"/>
      <c r="CWP354" s="1"/>
      <c r="CWQ354" s="1"/>
      <c r="CWR354" s="1"/>
      <c r="CWS354" s="1"/>
      <c r="CWT354" s="1"/>
      <c r="CWU354" s="1"/>
      <c r="CWV354" s="1"/>
      <c r="CWW354" s="1"/>
      <c r="CWX354" s="1"/>
      <c r="CWY354" s="1"/>
      <c r="CWZ354" s="1"/>
      <c r="CXA354" s="1"/>
      <c r="CXB354" s="1"/>
      <c r="CXC354" s="1"/>
      <c r="CXD354" s="1"/>
      <c r="CXE354" s="1"/>
      <c r="CXF354" s="1"/>
      <c r="CXG354" s="1"/>
      <c r="CXH354" s="1"/>
      <c r="CXI354" s="1"/>
      <c r="CXJ354" s="1"/>
      <c r="CXK354" s="1"/>
      <c r="CXL354" s="1"/>
      <c r="CXM354" s="1"/>
      <c r="CXN354" s="1"/>
      <c r="CXO354" s="1"/>
      <c r="CXP354" s="1"/>
      <c r="CXQ354" s="1"/>
      <c r="CXR354" s="1"/>
      <c r="CXS354" s="1"/>
      <c r="CXT354" s="1"/>
      <c r="CXU354" s="1"/>
      <c r="CXV354" s="1"/>
      <c r="CXW354" s="1"/>
      <c r="CXX354" s="1"/>
      <c r="CXY354" s="1"/>
      <c r="CXZ354" s="1"/>
      <c r="CYA354" s="1"/>
      <c r="CYB354" s="1"/>
      <c r="CYC354" s="1"/>
      <c r="CYD354" s="1"/>
      <c r="CYE354" s="1"/>
      <c r="CYF354" s="1"/>
      <c r="CYG354" s="1"/>
      <c r="CYH354" s="1"/>
      <c r="CYI354" s="1"/>
      <c r="CYJ354" s="1"/>
      <c r="CYK354" s="1"/>
      <c r="CYL354" s="1"/>
      <c r="CYM354" s="1"/>
      <c r="CYN354" s="1"/>
      <c r="CYO354" s="1"/>
      <c r="CYP354" s="1"/>
      <c r="CYQ354" s="1"/>
      <c r="CYR354" s="1"/>
      <c r="CYS354" s="1"/>
      <c r="CYT354" s="1"/>
      <c r="CYU354" s="1"/>
      <c r="CYV354" s="1"/>
      <c r="CYW354" s="1"/>
      <c r="CYX354" s="1"/>
      <c r="CYY354" s="1"/>
      <c r="CYZ354" s="1"/>
      <c r="CZA354" s="1"/>
      <c r="CZB354" s="1"/>
      <c r="CZC354" s="1"/>
      <c r="CZD354" s="1"/>
      <c r="CZE354" s="1"/>
      <c r="CZF354" s="1"/>
      <c r="CZG354" s="1"/>
      <c r="CZH354" s="1"/>
      <c r="CZI354" s="1"/>
      <c r="CZJ354" s="1"/>
      <c r="CZK354" s="1"/>
      <c r="CZL354" s="1"/>
      <c r="CZM354" s="1"/>
      <c r="CZN354" s="1"/>
      <c r="CZO354" s="1"/>
      <c r="CZP354" s="1"/>
      <c r="CZQ354" s="1"/>
      <c r="CZR354" s="1"/>
      <c r="CZS354" s="1"/>
      <c r="CZT354" s="1"/>
      <c r="CZU354" s="1"/>
      <c r="CZV354" s="1"/>
      <c r="CZW354" s="1"/>
      <c r="CZX354" s="1"/>
      <c r="CZY354" s="1"/>
      <c r="CZZ354" s="1"/>
      <c r="DAA354" s="1"/>
      <c r="DAB354" s="1"/>
      <c r="DAC354" s="1"/>
      <c r="DAD354" s="1"/>
      <c r="DAE354" s="1"/>
      <c r="DAF354" s="1"/>
      <c r="DAG354" s="1"/>
      <c r="DAH354" s="1"/>
      <c r="DAI354" s="1"/>
      <c r="DAJ354" s="1"/>
      <c r="DAK354" s="1"/>
      <c r="DAL354" s="1"/>
      <c r="DAM354" s="1"/>
      <c r="DAN354" s="1"/>
      <c r="DAO354" s="1"/>
      <c r="DAP354" s="1"/>
      <c r="DAQ354" s="1"/>
      <c r="DAR354" s="1"/>
      <c r="DAS354" s="1"/>
      <c r="DAT354" s="1"/>
      <c r="DAU354" s="1"/>
      <c r="DAV354" s="1"/>
      <c r="DAW354" s="1"/>
      <c r="DAX354" s="1"/>
      <c r="DAY354" s="1"/>
      <c r="DAZ354" s="1"/>
      <c r="DBA354" s="1"/>
      <c r="DBB354" s="1"/>
      <c r="DBC354" s="1"/>
      <c r="DBD354" s="1"/>
      <c r="DBE354" s="1"/>
      <c r="DBF354" s="1"/>
      <c r="DBG354" s="1"/>
      <c r="DBH354" s="1"/>
      <c r="DBI354" s="1"/>
      <c r="DBJ354" s="1"/>
      <c r="DBK354" s="1"/>
      <c r="DBL354" s="1"/>
      <c r="DBM354" s="1"/>
      <c r="DBN354" s="1"/>
      <c r="DBO354" s="1"/>
      <c r="DBP354" s="1"/>
      <c r="DBQ354" s="1"/>
      <c r="DBR354" s="1"/>
      <c r="DBS354" s="1"/>
      <c r="DBT354" s="1"/>
      <c r="DBU354" s="1"/>
      <c r="DBV354" s="1"/>
      <c r="DBW354" s="1"/>
      <c r="DBX354" s="1"/>
      <c r="DBY354" s="1"/>
      <c r="DBZ354" s="1"/>
      <c r="DCA354" s="1"/>
      <c r="DCB354" s="1"/>
      <c r="DCC354" s="1"/>
      <c r="DCD354" s="1"/>
      <c r="DCE354" s="1"/>
      <c r="DCF354" s="1"/>
      <c r="DCG354" s="1"/>
      <c r="DCH354" s="1"/>
      <c r="DCI354" s="1"/>
      <c r="DCJ354" s="1"/>
      <c r="DCK354" s="1"/>
      <c r="DCL354" s="1"/>
      <c r="DCM354" s="1"/>
      <c r="DCN354" s="1"/>
      <c r="DCO354" s="1"/>
      <c r="DCP354" s="1"/>
      <c r="DCQ354" s="1"/>
      <c r="DCR354" s="1"/>
      <c r="DCS354" s="1"/>
      <c r="DCT354" s="1"/>
      <c r="DCU354" s="1"/>
      <c r="DCV354" s="1"/>
      <c r="DCW354" s="1"/>
      <c r="DCX354" s="1"/>
      <c r="DCY354" s="1"/>
      <c r="DCZ354" s="1"/>
      <c r="DDA354" s="1"/>
      <c r="DDB354" s="1"/>
      <c r="DDC354" s="1"/>
      <c r="DDD354" s="1"/>
      <c r="DDE354" s="1"/>
      <c r="DDF354" s="1"/>
      <c r="DDG354" s="1"/>
      <c r="DDH354" s="1"/>
      <c r="DDI354" s="1"/>
      <c r="DDJ354" s="1"/>
      <c r="DDK354" s="1"/>
      <c r="DDL354" s="1"/>
      <c r="DDM354" s="1"/>
      <c r="DDN354" s="1"/>
      <c r="DDO354" s="1"/>
      <c r="DDP354" s="1"/>
      <c r="DDQ354" s="1"/>
      <c r="DDR354" s="1"/>
      <c r="DDS354" s="1"/>
      <c r="DDT354" s="1"/>
      <c r="DDU354" s="1"/>
      <c r="DDV354" s="1"/>
      <c r="DDW354" s="1"/>
      <c r="DDX354" s="1"/>
      <c r="DDY354" s="1"/>
      <c r="DDZ354" s="1"/>
      <c r="DEA354" s="1"/>
      <c r="DEB354" s="1"/>
      <c r="DEC354" s="1"/>
      <c r="DED354" s="1"/>
      <c r="DEE354" s="1"/>
      <c r="DEF354" s="1"/>
      <c r="DEG354" s="1"/>
      <c r="DEH354" s="1"/>
      <c r="DEI354" s="1"/>
      <c r="DEJ354" s="1"/>
      <c r="DEK354" s="1"/>
      <c r="DEL354" s="1"/>
      <c r="DEM354" s="1"/>
      <c r="DEN354" s="1"/>
      <c r="DEO354" s="1"/>
      <c r="DEP354" s="1"/>
      <c r="DEQ354" s="1"/>
      <c r="DER354" s="1"/>
      <c r="DES354" s="1"/>
      <c r="DET354" s="1"/>
      <c r="DEU354" s="1"/>
      <c r="DEV354" s="1"/>
      <c r="DEW354" s="1"/>
      <c r="DEX354" s="1"/>
      <c r="DEY354" s="1"/>
      <c r="DEZ354" s="1"/>
      <c r="DFA354" s="1"/>
      <c r="DFB354" s="1"/>
      <c r="DFC354" s="1"/>
      <c r="DFD354" s="1"/>
      <c r="DFE354" s="1"/>
      <c r="DFF354" s="1"/>
      <c r="DFG354" s="1"/>
      <c r="DFH354" s="1"/>
      <c r="DFI354" s="1"/>
      <c r="DFJ354" s="1"/>
      <c r="DFK354" s="1"/>
      <c r="DFL354" s="1"/>
      <c r="DFM354" s="1"/>
      <c r="DFN354" s="1"/>
      <c r="DFO354" s="1"/>
      <c r="DFP354" s="1"/>
      <c r="DFQ354" s="1"/>
      <c r="DFR354" s="1"/>
      <c r="DFS354" s="1"/>
      <c r="DFT354" s="1"/>
      <c r="DFU354" s="1"/>
      <c r="DFV354" s="1"/>
      <c r="DFW354" s="1"/>
      <c r="DFX354" s="1"/>
      <c r="DFY354" s="1"/>
      <c r="DFZ354" s="1"/>
      <c r="DGA354" s="1"/>
      <c r="DGB354" s="1"/>
      <c r="DGC354" s="1"/>
      <c r="DGD354" s="1"/>
      <c r="DGE354" s="1"/>
      <c r="DGF354" s="1"/>
      <c r="DGG354" s="1"/>
      <c r="DGH354" s="1"/>
      <c r="DGI354" s="1"/>
      <c r="DGJ354" s="1"/>
      <c r="DGK354" s="1"/>
      <c r="DGL354" s="1"/>
      <c r="DGM354" s="1"/>
      <c r="DGN354" s="1"/>
      <c r="DGO354" s="1"/>
      <c r="DGP354" s="1"/>
      <c r="DGQ354" s="1"/>
      <c r="DGR354" s="1"/>
      <c r="DGS354" s="1"/>
      <c r="DGT354" s="1"/>
      <c r="DGU354" s="1"/>
      <c r="DGV354" s="1"/>
      <c r="DGW354" s="1"/>
      <c r="DGX354" s="1"/>
      <c r="DGY354" s="1"/>
      <c r="DGZ354" s="1"/>
      <c r="DHA354" s="1"/>
      <c r="DHB354" s="1"/>
      <c r="DHC354" s="1"/>
      <c r="DHD354" s="1"/>
      <c r="DHE354" s="1"/>
      <c r="DHF354" s="1"/>
      <c r="DHG354" s="1"/>
      <c r="DHH354" s="1"/>
      <c r="DHI354" s="1"/>
      <c r="DHJ354" s="1"/>
      <c r="DHK354" s="1"/>
      <c r="DHL354" s="1"/>
      <c r="DHM354" s="1"/>
      <c r="DHN354" s="1"/>
      <c r="DHO354" s="1"/>
      <c r="DHP354" s="1"/>
      <c r="DHQ354" s="1"/>
      <c r="DHR354" s="1"/>
      <c r="DHS354" s="1"/>
      <c r="DHT354" s="1"/>
      <c r="DHU354" s="1"/>
      <c r="DHV354" s="1"/>
      <c r="DHW354" s="1"/>
      <c r="DHX354" s="1"/>
      <c r="DHY354" s="1"/>
      <c r="DHZ354" s="1"/>
      <c r="DIA354" s="1"/>
      <c r="DIB354" s="1"/>
      <c r="DIC354" s="1"/>
      <c r="DID354" s="1"/>
      <c r="DIE354" s="1"/>
      <c r="DIF354" s="1"/>
      <c r="DIG354" s="1"/>
      <c r="DIH354" s="1"/>
      <c r="DII354" s="1"/>
      <c r="DIJ354" s="1"/>
      <c r="DIK354" s="1"/>
      <c r="DIL354" s="1"/>
      <c r="DIM354" s="1"/>
      <c r="DIN354" s="1"/>
      <c r="DIO354" s="1"/>
      <c r="DIP354" s="1"/>
      <c r="DIQ354" s="1"/>
      <c r="DIR354" s="1"/>
      <c r="DIS354" s="1"/>
      <c r="DIT354" s="1"/>
      <c r="DIU354" s="1"/>
      <c r="DIV354" s="1"/>
      <c r="DIW354" s="1"/>
      <c r="DIX354" s="1"/>
      <c r="DIY354" s="1"/>
      <c r="DIZ354" s="1"/>
      <c r="DJA354" s="1"/>
      <c r="DJB354" s="1"/>
      <c r="DJC354" s="1"/>
      <c r="DJD354" s="1"/>
      <c r="DJE354" s="1"/>
      <c r="DJF354" s="1"/>
      <c r="DJG354" s="1"/>
      <c r="DJH354" s="1"/>
      <c r="DJI354" s="1"/>
      <c r="DJJ354" s="1"/>
      <c r="DJK354" s="1"/>
      <c r="DJL354" s="1"/>
      <c r="DJM354" s="1"/>
      <c r="DJN354" s="1"/>
      <c r="DJO354" s="1"/>
      <c r="DJP354" s="1"/>
      <c r="DJQ354" s="1"/>
      <c r="DJR354" s="1"/>
      <c r="DJS354" s="1"/>
      <c r="DJT354" s="1"/>
      <c r="DJU354" s="1"/>
      <c r="DJV354" s="1"/>
      <c r="DJW354" s="1"/>
      <c r="DJX354" s="1"/>
      <c r="DJY354" s="1"/>
      <c r="DJZ354" s="1"/>
      <c r="DKA354" s="1"/>
      <c r="DKB354" s="1"/>
      <c r="DKC354" s="1"/>
      <c r="DKD354" s="1"/>
      <c r="DKE354" s="1"/>
      <c r="DKF354" s="1"/>
      <c r="DKG354" s="1"/>
      <c r="DKH354" s="1"/>
      <c r="DKI354" s="1"/>
      <c r="DKJ354" s="1"/>
      <c r="DKK354" s="1"/>
      <c r="DKL354" s="1"/>
      <c r="DKM354" s="1"/>
      <c r="DKN354" s="1"/>
      <c r="DKO354" s="1"/>
      <c r="DKP354" s="1"/>
      <c r="DKQ354" s="1"/>
      <c r="DKR354" s="1"/>
      <c r="DKS354" s="1"/>
      <c r="DKT354" s="1"/>
      <c r="DKU354" s="1"/>
      <c r="DKV354" s="1"/>
      <c r="DKW354" s="1"/>
      <c r="DKX354" s="1"/>
      <c r="DKY354" s="1"/>
      <c r="DKZ354" s="1"/>
      <c r="DLA354" s="1"/>
      <c r="DLB354" s="1"/>
      <c r="DLC354" s="1"/>
      <c r="DLD354" s="1"/>
      <c r="DLE354" s="1"/>
      <c r="DLF354" s="1"/>
      <c r="DLG354" s="1"/>
      <c r="DLH354" s="1"/>
      <c r="DLI354" s="1"/>
      <c r="DLJ354" s="1"/>
      <c r="DLK354" s="1"/>
      <c r="DLL354" s="1"/>
      <c r="DLM354" s="1"/>
      <c r="DLN354" s="1"/>
      <c r="DLO354" s="1"/>
      <c r="DLP354" s="1"/>
      <c r="DLQ354" s="1"/>
      <c r="DLR354" s="1"/>
      <c r="DLS354" s="1"/>
      <c r="DLT354" s="1"/>
      <c r="DLU354" s="1"/>
      <c r="DLV354" s="1"/>
      <c r="DLW354" s="1"/>
      <c r="DLX354" s="1"/>
      <c r="DLY354" s="1"/>
      <c r="DLZ354" s="1"/>
      <c r="DMA354" s="1"/>
      <c r="DMB354" s="1"/>
      <c r="DMC354" s="1"/>
      <c r="DMD354" s="1"/>
      <c r="DME354" s="1"/>
      <c r="DMF354" s="1"/>
      <c r="DMG354" s="1"/>
      <c r="DMH354" s="1"/>
      <c r="DMI354" s="1"/>
      <c r="DMJ354" s="1"/>
      <c r="DMK354" s="1"/>
      <c r="DML354" s="1"/>
      <c r="DMM354" s="1"/>
      <c r="DMN354" s="1"/>
      <c r="DMO354" s="1"/>
      <c r="DMP354" s="1"/>
      <c r="DMQ354" s="1"/>
      <c r="DMR354" s="1"/>
      <c r="DMS354" s="1"/>
      <c r="DMT354" s="1"/>
      <c r="DMU354" s="1"/>
      <c r="DMV354" s="1"/>
      <c r="DMW354" s="1"/>
      <c r="DMX354" s="1"/>
      <c r="DMY354" s="1"/>
      <c r="DMZ354" s="1"/>
      <c r="DNA354" s="1"/>
      <c r="DNB354" s="1"/>
      <c r="DNC354" s="1"/>
      <c r="DND354" s="1"/>
      <c r="DNE354" s="1"/>
      <c r="DNF354" s="1"/>
      <c r="DNG354" s="1"/>
      <c r="DNH354" s="1"/>
      <c r="DNI354" s="1"/>
      <c r="DNJ354" s="1"/>
      <c r="DNK354" s="1"/>
      <c r="DNL354" s="1"/>
      <c r="DNM354" s="1"/>
      <c r="DNN354" s="1"/>
      <c r="DNO354" s="1"/>
      <c r="DNP354" s="1"/>
      <c r="DNQ354" s="1"/>
      <c r="DNR354" s="1"/>
      <c r="DNS354" s="1"/>
      <c r="DNT354" s="1"/>
      <c r="DNU354" s="1"/>
      <c r="DNV354" s="1"/>
      <c r="DNW354" s="1"/>
      <c r="DNX354" s="1"/>
      <c r="DNY354" s="1"/>
      <c r="DNZ354" s="1"/>
      <c r="DOA354" s="1"/>
      <c r="DOB354" s="1"/>
      <c r="DOC354" s="1"/>
      <c r="DOD354" s="1"/>
      <c r="DOE354" s="1"/>
      <c r="DOF354" s="1"/>
      <c r="DOG354" s="1"/>
      <c r="DOH354" s="1"/>
      <c r="DOI354" s="1"/>
      <c r="DOJ354" s="1"/>
      <c r="DOK354" s="1"/>
      <c r="DOL354" s="1"/>
      <c r="DOM354" s="1"/>
      <c r="DON354" s="1"/>
      <c r="DOO354" s="1"/>
      <c r="DOP354" s="1"/>
      <c r="DOQ354" s="1"/>
      <c r="DOR354" s="1"/>
      <c r="DOS354" s="1"/>
      <c r="DOT354" s="1"/>
      <c r="DOU354" s="1"/>
      <c r="DOV354" s="1"/>
      <c r="DOW354" s="1"/>
      <c r="DOX354" s="1"/>
      <c r="DOY354" s="1"/>
      <c r="DOZ354" s="1"/>
      <c r="DPA354" s="1"/>
      <c r="DPB354" s="1"/>
      <c r="DPC354" s="1"/>
      <c r="DPD354" s="1"/>
      <c r="DPE354" s="1"/>
      <c r="DPF354" s="1"/>
      <c r="DPG354" s="1"/>
      <c r="DPH354" s="1"/>
      <c r="DPI354" s="1"/>
      <c r="DPJ354" s="1"/>
      <c r="DPK354" s="1"/>
      <c r="DPL354" s="1"/>
      <c r="DPM354" s="1"/>
      <c r="DPN354" s="1"/>
      <c r="DPO354" s="1"/>
      <c r="DPP354" s="1"/>
      <c r="DPQ354" s="1"/>
      <c r="DPR354" s="1"/>
      <c r="DPS354" s="1"/>
      <c r="DPT354" s="1"/>
      <c r="DPU354" s="1"/>
      <c r="DPV354" s="1"/>
      <c r="DPW354" s="1"/>
      <c r="DPX354" s="1"/>
      <c r="DPY354" s="1"/>
      <c r="DPZ354" s="1"/>
      <c r="DQA354" s="1"/>
      <c r="DQB354" s="1"/>
      <c r="DQC354" s="1"/>
      <c r="DQD354" s="1"/>
      <c r="DQE354" s="1"/>
      <c r="DQF354" s="1"/>
      <c r="DQG354" s="1"/>
      <c r="DQH354" s="1"/>
      <c r="DQI354" s="1"/>
      <c r="DQJ354" s="1"/>
      <c r="DQK354" s="1"/>
      <c r="DQL354" s="1"/>
      <c r="DQM354" s="1"/>
      <c r="DQN354" s="1"/>
      <c r="DQO354" s="1"/>
      <c r="DQP354" s="1"/>
      <c r="DQQ354" s="1"/>
      <c r="DQR354" s="1"/>
      <c r="DQS354" s="1"/>
      <c r="DQT354" s="1"/>
      <c r="DQU354" s="1"/>
      <c r="DQV354" s="1"/>
      <c r="DQW354" s="1"/>
      <c r="DQX354" s="1"/>
      <c r="DQY354" s="1"/>
      <c r="DQZ354" s="1"/>
      <c r="DRA354" s="1"/>
      <c r="DRB354" s="1"/>
      <c r="DRC354" s="1"/>
      <c r="DRD354" s="1"/>
      <c r="DRE354" s="1"/>
      <c r="DRF354" s="1"/>
      <c r="DRG354" s="1"/>
      <c r="DRH354" s="1"/>
      <c r="DRI354" s="1"/>
      <c r="DRJ354" s="1"/>
      <c r="DRK354" s="1"/>
      <c r="DRL354" s="1"/>
      <c r="DRM354" s="1"/>
      <c r="DRN354" s="1"/>
      <c r="DRO354" s="1"/>
      <c r="DRP354" s="1"/>
      <c r="DRQ354" s="1"/>
      <c r="DRR354" s="1"/>
      <c r="DRS354" s="1"/>
      <c r="DRT354" s="1"/>
      <c r="DRU354" s="1"/>
      <c r="DRV354" s="1"/>
      <c r="DRW354" s="1"/>
      <c r="DRX354" s="1"/>
      <c r="DRY354" s="1"/>
      <c r="DRZ354" s="1"/>
      <c r="DSA354" s="1"/>
      <c r="DSB354" s="1"/>
      <c r="DSC354" s="1"/>
      <c r="DSD354" s="1"/>
      <c r="DSE354" s="1"/>
      <c r="DSF354" s="1"/>
      <c r="DSG354" s="1"/>
      <c r="DSH354" s="1"/>
      <c r="DSI354" s="1"/>
      <c r="DSJ354" s="1"/>
      <c r="DSK354" s="1"/>
      <c r="DSL354" s="1"/>
      <c r="DSM354" s="1"/>
      <c r="DSN354" s="1"/>
      <c r="DSO354" s="1"/>
      <c r="DSP354" s="1"/>
      <c r="DSQ354" s="1"/>
      <c r="DSR354" s="1"/>
      <c r="DSS354" s="1"/>
      <c r="DST354" s="1"/>
      <c r="DSU354" s="1"/>
      <c r="DSV354" s="1"/>
      <c r="DSW354" s="1"/>
      <c r="DSX354" s="1"/>
      <c r="DSY354" s="1"/>
      <c r="DSZ354" s="1"/>
      <c r="DTA354" s="1"/>
      <c r="DTB354" s="1"/>
      <c r="DTC354" s="1"/>
      <c r="DTD354" s="1"/>
      <c r="DTE354" s="1"/>
      <c r="DTF354" s="1"/>
      <c r="DTG354" s="1"/>
      <c r="DTH354" s="1"/>
      <c r="DTI354" s="1"/>
      <c r="DTJ354" s="1"/>
      <c r="DTK354" s="1"/>
      <c r="DTL354" s="1"/>
      <c r="DTM354" s="1"/>
      <c r="DTN354" s="1"/>
      <c r="DTO354" s="1"/>
      <c r="DTP354" s="1"/>
      <c r="DTQ354" s="1"/>
      <c r="DTR354" s="1"/>
      <c r="DTS354" s="1"/>
      <c r="DTT354" s="1"/>
      <c r="DTU354" s="1"/>
      <c r="DTV354" s="1"/>
      <c r="DTW354" s="1"/>
      <c r="DTX354" s="1"/>
      <c r="DTY354" s="1"/>
      <c r="DTZ354" s="1"/>
      <c r="DUA354" s="1"/>
      <c r="DUB354" s="1"/>
      <c r="DUC354" s="1"/>
      <c r="DUD354" s="1"/>
      <c r="DUE354" s="1"/>
      <c r="DUF354" s="1"/>
      <c r="DUG354" s="1"/>
      <c r="DUH354" s="1"/>
      <c r="DUI354" s="1"/>
      <c r="DUJ354" s="1"/>
      <c r="DUK354" s="1"/>
      <c r="DUL354" s="1"/>
      <c r="DUM354" s="1"/>
      <c r="DUN354" s="1"/>
      <c r="DUO354" s="1"/>
      <c r="DUP354" s="1"/>
      <c r="DUQ354" s="1"/>
      <c r="DUR354" s="1"/>
      <c r="DUS354" s="1"/>
      <c r="DUT354" s="1"/>
      <c r="DUU354" s="1"/>
      <c r="DUV354" s="1"/>
      <c r="DUW354" s="1"/>
      <c r="DUX354" s="1"/>
      <c r="DUY354" s="1"/>
      <c r="DUZ354" s="1"/>
      <c r="DVA354" s="1"/>
      <c r="DVB354" s="1"/>
      <c r="DVC354" s="1"/>
      <c r="DVD354" s="1"/>
      <c r="DVE354" s="1"/>
      <c r="DVF354" s="1"/>
      <c r="DVG354" s="1"/>
      <c r="DVH354" s="1"/>
      <c r="DVI354" s="1"/>
      <c r="DVJ354" s="1"/>
      <c r="DVK354" s="1"/>
      <c r="DVL354" s="1"/>
      <c r="DVM354" s="1"/>
      <c r="DVN354" s="1"/>
      <c r="DVO354" s="1"/>
      <c r="DVP354" s="1"/>
      <c r="DVQ354" s="1"/>
      <c r="DVR354" s="1"/>
      <c r="DVS354" s="1"/>
      <c r="DVT354" s="1"/>
      <c r="DVU354" s="1"/>
      <c r="DVV354" s="1"/>
      <c r="DVW354" s="1"/>
      <c r="DVX354" s="1"/>
      <c r="DVY354" s="1"/>
      <c r="DVZ354" s="1"/>
      <c r="DWA354" s="1"/>
      <c r="DWB354" s="1"/>
      <c r="DWC354" s="1"/>
      <c r="DWD354" s="1"/>
      <c r="DWE354" s="1"/>
      <c r="DWF354" s="1"/>
      <c r="DWG354" s="1"/>
      <c r="DWH354" s="1"/>
      <c r="DWI354" s="1"/>
      <c r="DWJ354" s="1"/>
      <c r="DWK354" s="1"/>
      <c r="DWL354" s="1"/>
      <c r="DWM354" s="1"/>
      <c r="DWN354" s="1"/>
      <c r="DWO354" s="1"/>
      <c r="DWP354" s="1"/>
      <c r="DWQ354" s="1"/>
      <c r="DWR354" s="1"/>
      <c r="DWS354" s="1"/>
      <c r="DWT354" s="1"/>
      <c r="DWU354" s="1"/>
      <c r="DWV354" s="1"/>
      <c r="DWW354" s="1"/>
      <c r="DWX354" s="1"/>
      <c r="DWY354" s="1"/>
      <c r="DWZ354" s="1"/>
      <c r="DXA354" s="1"/>
      <c r="DXB354" s="1"/>
      <c r="DXC354" s="1"/>
      <c r="DXD354" s="1"/>
      <c r="DXE354" s="1"/>
      <c r="DXF354" s="1"/>
      <c r="DXG354" s="1"/>
      <c r="DXH354" s="1"/>
      <c r="DXI354" s="1"/>
      <c r="DXJ354" s="1"/>
      <c r="DXK354" s="1"/>
      <c r="DXL354" s="1"/>
      <c r="DXM354" s="1"/>
      <c r="DXN354" s="1"/>
      <c r="DXO354" s="1"/>
      <c r="DXP354" s="1"/>
      <c r="DXQ354" s="1"/>
      <c r="DXR354" s="1"/>
      <c r="DXS354" s="1"/>
      <c r="DXT354" s="1"/>
      <c r="DXU354" s="1"/>
      <c r="DXV354" s="1"/>
      <c r="DXW354" s="1"/>
      <c r="DXX354" s="1"/>
      <c r="DXY354" s="1"/>
      <c r="DXZ354" s="1"/>
      <c r="DYA354" s="1"/>
      <c r="DYB354" s="1"/>
      <c r="DYC354" s="1"/>
      <c r="DYD354" s="1"/>
      <c r="DYE354" s="1"/>
      <c r="DYF354" s="1"/>
      <c r="DYG354" s="1"/>
      <c r="DYH354" s="1"/>
      <c r="DYI354" s="1"/>
      <c r="DYJ354" s="1"/>
      <c r="DYK354" s="1"/>
      <c r="DYL354" s="1"/>
      <c r="DYM354" s="1"/>
      <c r="DYN354" s="1"/>
      <c r="DYO354" s="1"/>
      <c r="DYP354" s="1"/>
      <c r="DYQ354" s="1"/>
      <c r="DYR354" s="1"/>
      <c r="DYS354" s="1"/>
      <c r="DYT354" s="1"/>
      <c r="DYU354" s="1"/>
      <c r="DYV354" s="1"/>
      <c r="DYW354" s="1"/>
      <c r="DYX354" s="1"/>
      <c r="DYY354" s="1"/>
      <c r="DYZ354" s="1"/>
      <c r="DZA354" s="1"/>
      <c r="DZB354" s="1"/>
      <c r="DZC354" s="1"/>
      <c r="DZD354" s="1"/>
      <c r="DZE354" s="1"/>
      <c r="DZF354" s="1"/>
      <c r="DZG354" s="1"/>
      <c r="DZH354" s="1"/>
      <c r="DZI354" s="1"/>
      <c r="DZJ354" s="1"/>
      <c r="DZK354" s="1"/>
      <c r="DZL354" s="1"/>
      <c r="DZM354" s="1"/>
      <c r="DZN354" s="1"/>
      <c r="DZO354" s="1"/>
      <c r="DZP354" s="1"/>
      <c r="DZQ354" s="1"/>
      <c r="DZR354" s="1"/>
      <c r="DZS354" s="1"/>
      <c r="DZT354" s="1"/>
      <c r="DZU354" s="1"/>
      <c r="DZV354" s="1"/>
      <c r="DZW354" s="1"/>
      <c r="DZX354" s="1"/>
      <c r="DZY354" s="1"/>
      <c r="DZZ354" s="1"/>
      <c r="EAA354" s="1"/>
      <c r="EAB354" s="1"/>
      <c r="EAC354" s="1"/>
      <c r="EAD354" s="1"/>
      <c r="EAE354" s="1"/>
      <c r="EAF354" s="1"/>
      <c r="EAG354" s="1"/>
      <c r="EAH354" s="1"/>
      <c r="EAI354" s="1"/>
      <c r="EAJ354" s="1"/>
      <c r="EAK354" s="1"/>
      <c r="EAL354" s="1"/>
      <c r="EAM354" s="1"/>
      <c r="EAN354" s="1"/>
      <c r="EAO354" s="1"/>
      <c r="EAP354" s="1"/>
      <c r="EAQ354" s="1"/>
      <c r="EAR354" s="1"/>
      <c r="EAS354" s="1"/>
      <c r="EAT354" s="1"/>
      <c r="EAU354" s="1"/>
      <c r="EAV354" s="1"/>
      <c r="EAW354" s="1"/>
      <c r="EAX354" s="1"/>
      <c r="EAY354" s="1"/>
      <c r="EAZ354" s="1"/>
      <c r="EBA354" s="1"/>
      <c r="EBB354" s="1"/>
      <c r="EBC354" s="1"/>
      <c r="EBD354" s="1"/>
      <c r="EBE354" s="1"/>
      <c r="EBF354" s="1"/>
      <c r="EBG354" s="1"/>
      <c r="EBH354" s="1"/>
      <c r="EBI354" s="1"/>
      <c r="EBJ354" s="1"/>
      <c r="EBK354" s="1"/>
      <c r="EBL354" s="1"/>
      <c r="EBM354" s="1"/>
      <c r="EBN354" s="1"/>
      <c r="EBO354" s="1"/>
      <c r="EBP354" s="1"/>
      <c r="EBQ354" s="1"/>
      <c r="EBR354" s="1"/>
      <c r="EBS354" s="1"/>
      <c r="EBT354" s="1"/>
      <c r="EBU354" s="1"/>
      <c r="EBV354" s="1"/>
      <c r="EBW354" s="1"/>
      <c r="EBX354" s="1"/>
      <c r="EBY354" s="1"/>
      <c r="EBZ354" s="1"/>
      <c r="ECA354" s="1"/>
      <c r="ECB354" s="1"/>
      <c r="ECC354" s="1"/>
      <c r="ECD354" s="1"/>
      <c r="ECE354" s="1"/>
      <c r="ECF354" s="1"/>
      <c r="ECG354" s="1"/>
      <c r="ECH354" s="1"/>
      <c r="ECI354" s="1"/>
      <c r="ECJ354" s="1"/>
      <c r="ECK354" s="1"/>
      <c r="ECL354" s="1"/>
      <c r="ECM354" s="1"/>
      <c r="ECN354" s="1"/>
      <c r="ECO354" s="1"/>
      <c r="ECP354" s="1"/>
      <c r="ECQ354" s="1"/>
      <c r="ECR354" s="1"/>
      <c r="ECS354" s="1"/>
      <c r="ECT354" s="1"/>
      <c r="ECU354" s="1"/>
      <c r="ECV354" s="1"/>
      <c r="ECW354" s="1"/>
      <c r="ECX354" s="1"/>
      <c r="ECY354" s="1"/>
      <c r="ECZ354" s="1"/>
      <c r="EDA354" s="1"/>
      <c r="EDB354" s="1"/>
      <c r="EDC354" s="1"/>
      <c r="EDD354" s="1"/>
      <c r="EDE354" s="1"/>
      <c r="EDF354" s="1"/>
      <c r="EDG354" s="1"/>
      <c r="EDH354" s="1"/>
      <c r="EDI354" s="1"/>
      <c r="EDJ354" s="1"/>
      <c r="EDK354" s="1"/>
      <c r="EDL354" s="1"/>
      <c r="EDM354" s="1"/>
      <c r="EDN354" s="1"/>
      <c r="EDO354" s="1"/>
      <c r="EDP354" s="1"/>
      <c r="EDQ354" s="1"/>
      <c r="EDR354" s="1"/>
      <c r="EDS354" s="1"/>
      <c r="EDT354" s="1"/>
      <c r="EDU354" s="1"/>
      <c r="EDV354" s="1"/>
      <c r="EDW354" s="1"/>
      <c r="EDX354" s="1"/>
      <c r="EDY354" s="1"/>
      <c r="EDZ354" s="1"/>
      <c r="EEA354" s="1"/>
      <c r="EEB354" s="1"/>
      <c r="EEC354" s="1"/>
      <c r="EED354" s="1"/>
      <c r="EEE354" s="1"/>
      <c r="EEF354" s="1"/>
      <c r="EEG354" s="1"/>
      <c r="EEH354" s="1"/>
      <c r="EEI354" s="1"/>
      <c r="EEJ354" s="1"/>
      <c r="EEK354" s="1"/>
      <c r="EEL354" s="1"/>
      <c r="EEM354" s="1"/>
      <c r="EEN354" s="1"/>
      <c r="EEO354" s="1"/>
      <c r="EEP354" s="1"/>
      <c r="EEQ354" s="1"/>
      <c r="EER354" s="1"/>
      <c r="EES354" s="1"/>
      <c r="EET354" s="1"/>
      <c r="EEU354" s="1"/>
      <c r="EEV354" s="1"/>
      <c r="EEW354" s="1"/>
      <c r="EEX354" s="1"/>
      <c r="EEY354" s="1"/>
      <c r="EEZ354" s="1"/>
      <c r="EFA354" s="1"/>
      <c r="EFB354" s="1"/>
      <c r="EFC354" s="1"/>
      <c r="EFD354" s="1"/>
      <c r="EFE354" s="1"/>
      <c r="EFF354" s="1"/>
      <c r="EFG354" s="1"/>
      <c r="EFH354" s="1"/>
      <c r="EFI354" s="1"/>
      <c r="EFJ354" s="1"/>
      <c r="EFK354" s="1"/>
      <c r="EFL354" s="1"/>
      <c r="EFM354" s="1"/>
      <c r="EFN354" s="1"/>
      <c r="EFO354" s="1"/>
      <c r="EFP354" s="1"/>
      <c r="EFQ354" s="1"/>
      <c r="EFR354" s="1"/>
      <c r="EFS354" s="1"/>
      <c r="EFT354" s="1"/>
      <c r="EFU354" s="1"/>
      <c r="EFV354" s="1"/>
      <c r="EFW354" s="1"/>
      <c r="EFX354" s="1"/>
      <c r="EFY354" s="1"/>
      <c r="EFZ354" s="1"/>
      <c r="EGA354" s="1"/>
      <c r="EGB354" s="1"/>
      <c r="EGC354" s="1"/>
      <c r="EGD354" s="1"/>
      <c r="EGE354" s="1"/>
      <c r="EGF354" s="1"/>
      <c r="EGG354" s="1"/>
      <c r="EGH354" s="1"/>
      <c r="EGI354" s="1"/>
      <c r="EGJ354" s="1"/>
      <c r="EGK354" s="1"/>
      <c r="EGL354" s="1"/>
      <c r="EGM354" s="1"/>
      <c r="EGN354" s="1"/>
      <c r="EGO354" s="1"/>
      <c r="EGP354" s="1"/>
      <c r="EGQ354" s="1"/>
      <c r="EGR354" s="1"/>
      <c r="EGS354" s="1"/>
      <c r="EGT354" s="1"/>
      <c r="EGU354" s="1"/>
      <c r="EGV354" s="1"/>
      <c r="EGW354" s="1"/>
      <c r="EGX354" s="1"/>
      <c r="EGY354" s="1"/>
      <c r="EGZ354" s="1"/>
      <c r="EHA354" s="1"/>
      <c r="EHB354" s="1"/>
      <c r="EHC354" s="1"/>
      <c r="EHD354" s="1"/>
      <c r="EHE354" s="1"/>
      <c r="EHF354" s="1"/>
      <c r="EHG354" s="1"/>
      <c r="EHH354" s="1"/>
      <c r="EHI354" s="1"/>
      <c r="EHJ354" s="1"/>
      <c r="EHK354" s="1"/>
      <c r="EHL354" s="1"/>
      <c r="EHM354" s="1"/>
      <c r="EHN354" s="1"/>
      <c r="EHO354" s="1"/>
      <c r="EHP354" s="1"/>
      <c r="EHQ354" s="1"/>
      <c r="EHR354" s="1"/>
      <c r="EHS354" s="1"/>
      <c r="EHT354" s="1"/>
      <c r="EHU354" s="1"/>
      <c r="EHV354" s="1"/>
      <c r="EHW354" s="1"/>
      <c r="EHX354" s="1"/>
      <c r="EHY354" s="1"/>
      <c r="EHZ354" s="1"/>
      <c r="EIA354" s="1"/>
      <c r="EIB354" s="1"/>
      <c r="EIC354" s="1"/>
      <c r="EID354" s="1"/>
      <c r="EIE354" s="1"/>
      <c r="EIF354" s="1"/>
      <c r="EIG354" s="1"/>
      <c r="EIH354" s="1"/>
      <c r="EII354" s="1"/>
      <c r="EIJ354" s="1"/>
      <c r="EIK354" s="1"/>
      <c r="EIL354" s="1"/>
      <c r="EIM354" s="1"/>
      <c r="EIN354" s="1"/>
      <c r="EIO354" s="1"/>
      <c r="EIP354" s="1"/>
      <c r="EIQ354" s="1"/>
      <c r="EIR354" s="1"/>
      <c r="EIS354" s="1"/>
      <c r="EIT354" s="1"/>
      <c r="EIU354" s="1"/>
      <c r="EIV354" s="1"/>
      <c r="EIW354" s="1"/>
      <c r="EIX354" s="1"/>
      <c r="EIY354" s="1"/>
      <c r="EIZ354" s="1"/>
      <c r="EJA354" s="1"/>
      <c r="EJB354" s="1"/>
      <c r="EJC354" s="1"/>
      <c r="EJD354" s="1"/>
      <c r="EJE354" s="1"/>
      <c r="EJF354" s="1"/>
      <c r="EJG354" s="1"/>
      <c r="EJH354" s="1"/>
      <c r="EJI354" s="1"/>
      <c r="EJJ354" s="1"/>
      <c r="EJK354" s="1"/>
      <c r="EJL354" s="1"/>
      <c r="EJM354" s="1"/>
      <c r="EJN354" s="1"/>
      <c r="EJO354" s="1"/>
      <c r="EJP354" s="1"/>
      <c r="EJQ354" s="1"/>
      <c r="EJR354" s="1"/>
      <c r="EJS354" s="1"/>
      <c r="EJT354" s="1"/>
      <c r="EJU354" s="1"/>
      <c r="EJV354" s="1"/>
      <c r="EJW354" s="1"/>
      <c r="EJX354" s="1"/>
      <c r="EJY354" s="1"/>
      <c r="EJZ354" s="1"/>
      <c r="EKA354" s="1"/>
      <c r="EKB354" s="1"/>
      <c r="EKC354" s="1"/>
      <c r="EKD354" s="1"/>
      <c r="EKE354" s="1"/>
      <c r="EKF354" s="1"/>
      <c r="EKG354" s="1"/>
      <c r="EKH354" s="1"/>
      <c r="EKI354" s="1"/>
      <c r="EKJ354" s="1"/>
      <c r="EKK354" s="1"/>
      <c r="EKL354" s="1"/>
      <c r="EKM354" s="1"/>
      <c r="EKN354" s="1"/>
      <c r="EKO354" s="1"/>
      <c r="EKP354" s="1"/>
      <c r="EKQ354" s="1"/>
      <c r="EKR354" s="1"/>
      <c r="EKS354" s="1"/>
      <c r="EKT354" s="1"/>
      <c r="EKU354" s="1"/>
      <c r="EKV354" s="1"/>
      <c r="EKW354" s="1"/>
      <c r="EKX354" s="1"/>
      <c r="EKY354" s="1"/>
      <c r="EKZ354" s="1"/>
      <c r="ELA354" s="1"/>
      <c r="ELB354" s="1"/>
      <c r="ELC354" s="1"/>
      <c r="ELD354" s="1"/>
      <c r="ELE354" s="1"/>
      <c r="ELF354" s="1"/>
      <c r="ELG354" s="1"/>
      <c r="ELH354" s="1"/>
      <c r="ELI354" s="1"/>
      <c r="ELJ354" s="1"/>
      <c r="ELK354" s="1"/>
      <c r="ELL354" s="1"/>
      <c r="ELM354" s="1"/>
      <c r="ELN354" s="1"/>
      <c r="ELO354" s="1"/>
      <c r="ELP354" s="1"/>
      <c r="ELQ354" s="1"/>
      <c r="ELR354" s="1"/>
      <c r="ELS354" s="1"/>
      <c r="ELT354" s="1"/>
      <c r="ELU354" s="1"/>
      <c r="ELV354" s="1"/>
      <c r="ELW354" s="1"/>
      <c r="ELX354" s="1"/>
      <c r="ELY354" s="1"/>
      <c r="ELZ354" s="1"/>
      <c r="EMA354" s="1"/>
      <c r="EMB354" s="1"/>
      <c r="EMC354" s="1"/>
      <c r="EMD354" s="1"/>
      <c r="EME354" s="1"/>
      <c r="EMF354" s="1"/>
      <c r="EMG354" s="1"/>
      <c r="EMH354" s="1"/>
      <c r="EMI354" s="1"/>
      <c r="EMJ354" s="1"/>
      <c r="EMK354" s="1"/>
      <c r="EML354" s="1"/>
      <c r="EMM354" s="1"/>
      <c r="EMN354" s="1"/>
      <c r="EMO354" s="1"/>
      <c r="EMP354" s="1"/>
      <c r="EMQ354" s="1"/>
      <c r="EMR354" s="1"/>
      <c r="EMS354" s="1"/>
      <c r="EMT354" s="1"/>
      <c r="EMU354" s="1"/>
      <c r="EMV354" s="1"/>
      <c r="EMW354" s="1"/>
      <c r="EMX354" s="1"/>
      <c r="EMY354" s="1"/>
      <c r="EMZ354" s="1"/>
      <c r="ENA354" s="1"/>
      <c r="ENB354" s="1"/>
      <c r="ENC354" s="1"/>
      <c r="END354" s="1"/>
      <c r="ENE354" s="1"/>
      <c r="ENF354" s="1"/>
      <c r="ENG354" s="1"/>
      <c r="ENH354" s="1"/>
      <c r="ENI354" s="1"/>
      <c r="ENJ354" s="1"/>
      <c r="ENK354" s="1"/>
      <c r="ENL354" s="1"/>
      <c r="ENM354" s="1"/>
      <c r="ENN354" s="1"/>
      <c r="ENO354" s="1"/>
      <c r="ENP354" s="1"/>
      <c r="ENQ354" s="1"/>
      <c r="ENR354" s="1"/>
      <c r="ENS354" s="1"/>
      <c r="ENT354" s="1"/>
      <c r="ENU354" s="1"/>
      <c r="ENV354" s="1"/>
      <c r="ENW354" s="1"/>
      <c r="ENX354" s="1"/>
      <c r="ENY354" s="1"/>
      <c r="ENZ354" s="1"/>
      <c r="EOA354" s="1"/>
      <c r="EOB354" s="1"/>
      <c r="EOC354" s="1"/>
      <c r="EOD354" s="1"/>
      <c r="EOE354" s="1"/>
      <c r="EOF354" s="1"/>
      <c r="EOG354" s="1"/>
      <c r="EOH354" s="1"/>
      <c r="EOI354" s="1"/>
      <c r="EOJ354" s="1"/>
      <c r="EOK354" s="1"/>
      <c r="EOL354" s="1"/>
      <c r="EOM354" s="1"/>
      <c r="EON354" s="1"/>
      <c r="EOO354" s="1"/>
      <c r="EOP354" s="1"/>
      <c r="EOQ354" s="1"/>
      <c r="EOR354" s="1"/>
      <c r="EOS354" s="1"/>
      <c r="EOT354" s="1"/>
      <c r="EOU354" s="1"/>
      <c r="EOV354" s="1"/>
      <c r="EOW354" s="1"/>
      <c r="EOX354" s="1"/>
      <c r="EOY354" s="1"/>
      <c r="EOZ354" s="1"/>
      <c r="EPA354" s="1"/>
      <c r="EPB354" s="1"/>
      <c r="EPC354" s="1"/>
      <c r="EPD354" s="1"/>
      <c r="EPE354" s="1"/>
      <c r="EPF354" s="1"/>
      <c r="EPG354" s="1"/>
      <c r="EPH354" s="1"/>
      <c r="EPI354" s="1"/>
      <c r="EPJ354" s="1"/>
      <c r="EPK354" s="1"/>
      <c r="EPL354" s="1"/>
      <c r="EPM354" s="1"/>
      <c r="EPN354" s="1"/>
      <c r="EPO354" s="1"/>
      <c r="EPP354" s="1"/>
      <c r="EPQ354" s="1"/>
      <c r="EPR354" s="1"/>
      <c r="EPS354" s="1"/>
      <c r="EPT354" s="1"/>
      <c r="EPU354" s="1"/>
      <c r="EPV354" s="1"/>
      <c r="EPW354" s="1"/>
      <c r="EPX354" s="1"/>
      <c r="EPY354" s="1"/>
      <c r="EPZ354" s="1"/>
      <c r="EQA354" s="1"/>
      <c r="EQB354" s="1"/>
      <c r="EQC354" s="1"/>
      <c r="EQD354" s="1"/>
      <c r="EQE354" s="1"/>
      <c r="EQF354" s="1"/>
      <c r="EQG354" s="1"/>
      <c r="EQH354" s="1"/>
      <c r="EQI354" s="1"/>
      <c r="EQJ354" s="1"/>
      <c r="EQK354" s="1"/>
      <c r="EQL354" s="1"/>
      <c r="EQM354" s="1"/>
      <c r="EQN354" s="1"/>
      <c r="EQO354" s="1"/>
      <c r="EQP354" s="1"/>
      <c r="EQQ354" s="1"/>
      <c r="EQR354" s="1"/>
      <c r="EQS354" s="1"/>
      <c r="EQT354" s="1"/>
      <c r="EQU354" s="1"/>
      <c r="EQV354" s="1"/>
      <c r="EQW354" s="1"/>
      <c r="EQX354" s="1"/>
      <c r="EQY354" s="1"/>
      <c r="EQZ354" s="1"/>
      <c r="ERA354" s="1"/>
      <c r="ERB354" s="1"/>
      <c r="ERC354" s="1"/>
      <c r="ERD354" s="1"/>
      <c r="ERE354" s="1"/>
      <c r="ERF354" s="1"/>
      <c r="ERG354" s="1"/>
      <c r="ERH354" s="1"/>
      <c r="ERI354" s="1"/>
      <c r="ERJ354" s="1"/>
      <c r="ERK354" s="1"/>
      <c r="ERL354" s="1"/>
      <c r="ERM354" s="1"/>
      <c r="ERN354" s="1"/>
      <c r="ERO354" s="1"/>
      <c r="ERP354" s="1"/>
      <c r="ERQ354" s="1"/>
      <c r="ERR354" s="1"/>
      <c r="ERS354" s="1"/>
      <c r="ERT354" s="1"/>
      <c r="ERU354" s="1"/>
      <c r="ERV354" s="1"/>
      <c r="ERW354" s="1"/>
      <c r="ERX354" s="1"/>
      <c r="ERY354" s="1"/>
      <c r="ERZ354" s="1"/>
      <c r="ESA354" s="1"/>
      <c r="ESB354" s="1"/>
      <c r="ESC354" s="1"/>
      <c r="ESD354" s="1"/>
      <c r="ESE354" s="1"/>
      <c r="ESF354" s="1"/>
      <c r="ESG354" s="1"/>
      <c r="ESH354" s="1"/>
      <c r="ESI354" s="1"/>
      <c r="ESJ354" s="1"/>
      <c r="ESK354" s="1"/>
      <c r="ESL354" s="1"/>
      <c r="ESM354" s="1"/>
      <c r="ESN354" s="1"/>
      <c r="ESO354" s="1"/>
      <c r="ESP354" s="1"/>
      <c r="ESQ354" s="1"/>
      <c r="ESR354" s="1"/>
      <c r="ESS354" s="1"/>
      <c r="EST354" s="1"/>
      <c r="ESU354" s="1"/>
      <c r="ESV354" s="1"/>
      <c r="ESW354" s="1"/>
      <c r="ESX354" s="1"/>
      <c r="ESY354" s="1"/>
      <c r="ESZ354" s="1"/>
      <c r="ETA354" s="1"/>
      <c r="ETB354" s="1"/>
      <c r="ETC354" s="1"/>
      <c r="ETD354" s="1"/>
      <c r="ETE354" s="1"/>
      <c r="ETF354" s="1"/>
      <c r="ETG354" s="1"/>
      <c r="ETH354" s="1"/>
      <c r="ETI354" s="1"/>
      <c r="ETJ354" s="1"/>
      <c r="ETK354" s="1"/>
      <c r="ETL354" s="1"/>
      <c r="ETM354" s="1"/>
      <c r="ETN354" s="1"/>
      <c r="ETO354" s="1"/>
      <c r="ETP354" s="1"/>
      <c r="ETQ354" s="1"/>
      <c r="ETR354" s="1"/>
      <c r="ETS354" s="1"/>
      <c r="ETT354" s="1"/>
      <c r="ETU354" s="1"/>
      <c r="ETV354" s="1"/>
      <c r="ETW354" s="1"/>
      <c r="ETX354" s="1"/>
      <c r="ETY354" s="1"/>
      <c r="ETZ354" s="1"/>
      <c r="EUA354" s="1"/>
      <c r="EUB354" s="1"/>
      <c r="EUC354" s="1"/>
      <c r="EUD354" s="1"/>
      <c r="EUE354" s="1"/>
      <c r="EUF354" s="1"/>
      <c r="EUG354" s="1"/>
      <c r="EUH354" s="1"/>
      <c r="EUI354" s="1"/>
      <c r="EUJ354" s="1"/>
      <c r="EUK354" s="1"/>
      <c r="EUL354" s="1"/>
      <c r="EUM354" s="1"/>
      <c r="EUN354" s="1"/>
      <c r="EUO354" s="1"/>
      <c r="EUP354" s="1"/>
      <c r="EUQ354" s="1"/>
      <c r="EUR354" s="1"/>
      <c r="EUS354" s="1"/>
      <c r="EUT354" s="1"/>
      <c r="EUU354" s="1"/>
      <c r="EUV354" s="1"/>
      <c r="EUW354" s="1"/>
      <c r="EUX354" s="1"/>
      <c r="EUY354" s="1"/>
      <c r="EUZ354" s="1"/>
      <c r="EVA354" s="1"/>
      <c r="EVB354" s="1"/>
      <c r="EVC354" s="1"/>
      <c r="EVD354" s="1"/>
      <c r="EVE354" s="1"/>
      <c r="EVF354" s="1"/>
      <c r="EVG354" s="1"/>
      <c r="EVH354" s="1"/>
      <c r="EVI354" s="1"/>
      <c r="EVJ354" s="1"/>
      <c r="EVK354" s="1"/>
      <c r="EVL354" s="1"/>
      <c r="EVM354" s="1"/>
      <c r="EVN354" s="1"/>
      <c r="EVO354" s="1"/>
      <c r="EVP354" s="1"/>
      <c r="EVQ354" s="1"/>
      <c r="EVR354" s="1"/>
      <c r="EVS354" s="1"/>
      <c r="EVT354" s="1"/>
      <c r="EVU354" s="1"/>
      <c r="EVV354" s="1"/>
      <c r="EVW354" s="1"/>
      <c r="EVX354" s="1"/>
      <c r="EVY354" s="1"/>
      <c r="EVZ354" s="1"/>
      <c r="EWA354" s="1"/>
      <c r="EWB354" s="1"/>
      <c r="EWC354" s="1"/>
      <c r="EWD354" s="1"/>
      <c r="EWE354" s="1"/>
      <c r="EWF354" s="1"/>
      <c r="EWG354" s="1"/>
      <c r="EWH354" s="1"/>
      <c r="EWI354" s="1"/>
      <c r="EWJ354" s="1"/>
      <c r="EWK354" s="1"/>
      <c r="EWL354" s="1"/>
      <c r="EWM354" s="1"/>
      <c r="EWN354" s="1"/>
      <c r="EWO354" s="1"/>
      <c r="EWP354" s="1"/>
      <c r="EWQ354" s="1"/>
      <c r="EWR354" s="1"/>
      <c r="EWS354" s="1"/>
      <c r="EWT354" s="1"/>
      <c r="EWU354" s="1"/>
      <c r="EWV354" s="1"/>
      <c r="EWW354" s="1"/>
      <c r="EWX354" s="1"/>
      <c r="EWY354" s="1"/>
      <c r="EWZ354" s="1"/>
      <c r="EXA354" s="1"/>
      <c r="EXB354" s="1"/>
      <c r="EXC354" s="1"/>
      <c r="EXD354" s="1"/>
      <c r="EXE354" s="1"/>
      <c r="EXF354" s="1"/>
      <c r="EXG354" s="1"/>
      <c r="EXH354" s="1"/>
      <c r="EXI354" s="1"/>
      <c r="EXJ354" s="1"/>
      <c r="EXK354" s="1"/>
      <c r="EXL354" s="1"/>
      <c r="EXM354" s="1"/>
      <c r="EXN354" s="1"/>
      <c r="EXO354" s="1"/>
      <c r="EXP354" s="1"/>
      <c r="EXQ354" s="1"/>
      <c r="EXR354" s="1"/>
      <c r="EXS354" s="1"/>
      <c r="EXT354" s="1"/>
      <c r="EXU354" s="1"/>
      <c r="EXV354" s="1"/>
      <c r="EXW354" s="1"/>
      <c r="EXX354" s="1"/>
      <c r="EXY354" s="1"/>
      <c r="EXZ354" s="1"/>
      <c r="EYA354" s="1"/>
      <c r="EYB354" s="1"/>
      <c r="EYC354" s="1"/>
      <c r="EYD354" s="1"/>
      <c r="EYE354" s="1"/>
      <c r="EYF354" s="1"/>
      <c r="EYG354" s="1"/>
      <c r="EYH354" s="1"/>
      <c r="EYI354" s="1"/>
      <c r="EYJ354" s="1"/>
      <c r="EYK354" s="1"/>
      <c r="EYL354" s="1"/>
      <c r="EYM354" s="1"/>
      <c r="EYN354" s="1"/>
      <c r="EYO354" s="1"/>
      <c r="EYP354" s="1"/>
      <c r="EYQ354" s="1"/>
      <c r="EYR354" s="1"/>
      <c r="EYS354" s="1"/>
      <c r="EYT354" s="1"/>
      <c r="EYU354" s="1"/>
      <c r="EYV354" s="1"/>
      <c r="EYW354" s="1"/>
      <c r="EYX354" s="1"/>
      <c r="EYY354" s="1"/>
      <c r="EYZ354" s="1"/>
      <c r="EZA354" s="1"/>
      <c r="EZB354" s="1"/>
      <c r="EZC354" s="1"/>
      <c r="EZD354" s="1"/>
      <c r="EZE354" s="1"/>
      <c r="EZF354" s="1"/>
      <c r="EZG354" s="1"/>
      <c r="EZH354" s="1"/>
      <c r="EZI354" s="1"/>
      <c r="EZJ354" s="1"/>
      <c r="EZK354" s="1"/>
      <c r="EZL354" s="1"/>
      <c r="EZM354" s="1"/>
      <c r="EZN354" s="1"/>
      <c r="EZO354" s="1"/>
      <c r="EZP354" s="1"/>
      <c r="EZQ354" s="1"/>
      <c r="EZR354" s="1"/>
      <c r="EZS354" s="1"/>
      <c r="EZT354" s="1"/>
      <c r="EZU354" s="1"/>
      <c r="EZV354" s="1"/>
      <c r="EZW354" s="1"/>
      <c r="EZX354" s="1"/>
      <c r="EZY354" s="1"/>
      <c r="EZZ354" s="1"/>
      <c r="FAA354" s="1"/>
      <c r="FAB354" s="1"/>
      <c r="FAC354" s="1"/>
      <c r="FAD354" s="1"/>
      <c r="FAE354" s="1"/>
      <c r="FAF354" s="1"/>
      <c r="FAG354" s="1"/>
      <c r="FAH354" s="1"/>
      <c r="FAI354" s="1"/>
      <c r="FAJ354" s="1"/>
      <c r="FAK354" s="1"/>
      <c r="FAL354" s="1"/>
      <c r="FAM354" s="1"/>
      <c r="FAN354" s="1"/>
      <c r="FAO354" s="1"/>
      <c r="FAP354" s="1"/>
      <c r="FAQ354" s="1"/>
      <c r="FAR354" s="1"/>
      <c r="FAS354" s="1"/>
      <c r="FAT354" s="1"/>
      <c r="FAU354" s="1"/>
      <c r="FAV354" s="1"/>
      <c r="FAW354" s="1"/>
      <c r="FAX354" s="1"/>
      <c r="FAY354" s="1"/>
      <c r="FAZ354" s="1"/>
      <c r="FBA354" s="1"/>
      <c r="FBB354" s="1"/>
      <c r="FBC354" s="1"/>
      <c r="FBD354" s="1"/>
      <c r="FBE354" s="1"/>
      <c r="FBF354" s="1"/>
      <c r="FBG354" s="1"/>
      <c r="FBH354" s="1"/>
      <c r="FBI354" s="1"/>
      <c r="FBJ354" s="1"/>
      <c r="FBK354" s="1"/>
      <c r="FBL354" s="1"/>
      <c r="FBM354" s="1"/>
      <c r="FBN354" s="1"/>
      <c r="FBO354" s="1"/>
      <c r="FBP354" s="1"/>
      <c r="FBQ354" s="1"/>
      <c r="FBR354" s="1"/>
      <c r="FBS354" s="1"/>
      <c r="FBT354" s="1"/>
      <c r="FBU354" s="1"/>
      <c r="FBV354" s="1"/>
      <c r="FBW354" s="1"/>
      <c r="FBX354" s="1"/>
      <c r="FBY354" s="1"/>
      <c r="FBZ354" s="1"/>
      <c r="FCA354" s="1"/>
      <c r="FCB354" s="1"/>
      <c r="FCC354" s="1"/>
      <c r="FCD354" s="1"/>
      <c r="FCE354" s="1"/>
      <c r="FCF354" s="1"/>
      <c r="FCG354" s="1"/>
      <c r="FCH354" s="1"/>
      <c r="FCI354" s="1"/>
      <c r="FCJ354" s="1"/>
      <c r="FCK354" s="1"/>
      <c r="FCL354" s="1"/>
      <c r="FCM354" s="1"/>
      <c r="FCN354" s="1"/>
      <c r="FCO354" s="1"/>
      <c r="FCP354" s="1"/>
      <c r="FCQ354" s="1"/>
      <c r="FCR354" s="1"/>
      <c r="FCS354" s="1"/>
      <c r="FCT354" s="1"/>
      <c r="FCU354" s="1"/>
      <c r="FCV354" s="1"/>
      <c r="FCW354" s="1"/>
      <c r="FCX354" s="1"/>
      <c r="FCY354" s="1"/>
      <c r="FCZ354" s="1"/>
      <c r="FDA354" s="1"/>
      <c r="FDB354" s="1"/>
      <c r="FDC354" s="1"/>
      <c r="FDD354" s="1"/>
      <c r="FDE354" s="1"/>
      <c r="FDF354" s="1"/>
      <c r="FDG354" s="1"/>
      <c r="FDH354" s="1"/>
      <c r="FDI354" s="1"/>
      <c r="FDJ354" s="1"/>
      <c r="FDK354" s="1"/>
      <c r="FDL354" s="1"/>
      <c r="FDM354" s="1"/>
      <c r="FDN354" s="1"/>
      <c r="FDO354" s="1"/>
      <c r="FDP354" s="1"/>
      <c r="FDQ354" s="1"/>
      <c r="FDR354" s="1"/>
      <c r="FDS354" s="1"/>
      <c r="FDT354" s="1"/>
      <c r="FDU354" s="1"/>
      <c r="FDV354" s="1"/>
      <c r="FDW354" s="1"/>
      <c r="FDX354" s="1"/>
      <c r="FDY354" s="1"/>
      <c r="FDZ354" s="1"/>
      <c r="FEA354" s="1"/>
      <c r="FEB354" s="1"/>
      <c r="FEC354" s="1"/>
      <c r="FED354" s="1"/>
      <c r="FEE354" s="1"/>
      <c r="FEF354" s="1"/>
      <c r="FEG354" s="1"/>
      <c r="FEH354" s="1"/>
      <c r="FEI354" s="1"/>
      <c r="FEJ354" s="1"/>
      <c r="FEK354" s="1"/>
      <c r="FEL354" s="1"/>
      <c r="FEM354" s="1"/>
      <c r="FEN354" s="1"/>
      <c r="FEO354" s="1"/>
      <c r="FEP354" s="1"/>
      <c r="FEQ354" s="1"/>
      <c r="FER354" s="1"/>
      <c r="FES354" s="1"/>
      <c r="FET354" s="1"/>
      <c r="FEU354" s="1"/>
      <c r="FEV354" s="1"/>
      <c r="FEW354" s="1"/>
      <c r="FEX354" s="1"/>
      <c r="FEY354" s="1"/>
      <c r="FEZ354" s="1"/>
      <c r="FFA354" s="1"/>
      <c r="FFB354" s="1"/>
      <c r="FFC354" s="1"/>
      <c r="FFD354" s="1"/>
      <c r="FFE354" s="1"/>
      <c r="FFF354" s="1"/>
      <c r="FFG354" s="1"/>
      <c r="FFH354" s="1"/>
      <c r="FFI354" s="1"/>
      <c r="FFJ354" s="1"/>
      <c r="FFK354" s="1"/>
      <c r="FFL354" s="1"/>
      <c r="FFM354" s="1"/>
      <c r="FFN354" s="1"/>
      <c r="FFO354" s="1"/>
      <c r="FFP354" s="1"/>
      <c r="FFQ354" s="1"/>
      <c r="FFR354" s="1"/>
      <c r="FFS354" s="1"/>
      <c r="FFT354" s="1"/>
      <c r="FFU354" s="1"/>
      <c r="FFV354" s="1"/>
      <c r="FFW354" s="1"/>
      <c r="FFX354" s="1"/>
      <c r="FFY354" s="1"/>
      <c r="FFZ354" s="1"/>
      <c r="FGA354" s="1"/>
      <c r="FGB354" s="1"/>
      <c r="FGC354" s="1"/>
      <c r="FGD354" s="1"/>
      <c r="FGE354" s="1"/>
      <c r="FGF354" s="1"/>
      <c r="FGG354" s="1"/>
      <c r="FGH354" s="1"/>
      <c r="FGI354" s="1"/>
      <c r="FGJ354" s="1"/>
      <c r="FGK354" s="1"/>
      <c r="FGL354" s="1"/>
      <c r="FGM354" s="1"/>
      <c r="FGN354" s="1"/>
      <c r="FGO354" s="1"/>
      <c r="FGP354" s="1"/>
      <c r="FGQ354" s="1"/>
      <c r="FGR354" s="1"/>
      <c r="FGS354" s="1"/>
      <c r="FGT354" s="1"/>
      <c r="FGU354" s="1"/>
      <c r="FGV354" s="1"/>
      <c r="FGW354" s="1"/>
      <c r="FGX354" s="1"/>
      <c r="FGY354" s="1"/>
      <c r="FGZ354" s="1"/>
      <c r="FHA354" s="1"/>
      <c r="FHB354" s="1"/>
      <c r="FHC354" s="1"/>
      <c r="FHD354" s="1"/>
      <c r="FHE354" s="1"/>
      <c r="FHF354" s="1"/>
      <c r="FHG354" s="1"/>
      <c r="FHH354" s="1"/>
      <c r="FHI354" s="1"/>
      <c r="FHJ354" s="1"/>
      <c r="FHK354" s="1"/>
      <c r="FHL354" s="1"/>
      <c r="FHM354" s="1"/>
      <c r="FHN354" s="1"/>
      <c r="FHO354" s="1"/>
      <c r="FHP354" s="1"/>
      <c r="FHQ354" s="1"/>
      <c r="FHR354" s="1"/>
      <c r="FHS354" s="1"/>
      <c r="FHT354" s="1"/>
      <c r="FHU354" s="1"/>
      <c r="FHV354" s="1"/>
      <c r="FHW354" s="1"/>
      <c r="FHX354" s="1"/>
      <c r="FHY354" s="1"/>
      <c r="FHZ354" s="1"/>
      <c r="FIA354" s="1"/>
      <c r="FIB354" s="1"/>
      <c r="FIC354" s="1"/>
      <c r="FID354" s="1"/>
      <c r="FIE354" s="1"/>
      <c r="FIF354" s="1"/>
      <c r="FIG354" s="1"/>
      <c r="FIH354" s="1"/>
      <c r="FII354" s="1"/>
      <c r="FIJ354" s="1"/>
      <c r="FIK354" s="1"/>
      <c r="FIL354" s="1"/>
      <c r="FIM354" s="1"/>
      <c r="FIN354" s="1"/>
      <c r="FIO354" s="1"/>
      <c r="FIP354" s="1"/>
      <c r="FIQ354" s="1"/>
      <c r="FIR354" s="1"/>
      <c r="FIS354" s="1"/>
      <c r="FIT354" s="1"/>
      <c r="FIU354" s="1"/>
      <c r="FIV354" s="1"/>
      <c r="FIW354" s="1"/>
      <c r="FIX354" s="1"/>
      <c r="FIY354" s="1"/>
      <c r="FIZ354" s="1"/>
      <c r="FJA354" s="1"/>
      <c r="FJB354" s="1"/>
      <c r="FJC354" s="1"/>
      <c r="FJD354" s="1"/>
      <c r="FJE354" s="1"/>
      <c r="FJF354" s="1"/>
      <c r="FJG354" s="1"/>
      <c r="FJH354" s="1"/>
      <c r="FJI354" s="1"/>
      <c r="FJJ354" s="1"/>
      <c r="FJK354" s="1"/>
      <c r="FJL354" s="1"/>
      <c r="FJM354" s="1"/>
      <c r="FJN354" s="1"/>
      <c r="FJO354" s="1"/>
      <c r="FJP354" s="1"/>
      <c r="FJQ354" s="1"/>
      <c r="FJR354" s="1"/>
      <c r="FJS354" s="1"/>
      <c r="FJT354" s="1"/>
      <c r="FJU354" s="1"/>
      <c r="FJV354" s="1"/>
      <c r="FJW354" s="1"/>
      <c r="FJX354" s="1"/>
      <c r="FJY354" s="1"/>
      <c r="FJZ354" s="1"/>
      <c r="FKA354" s="1"/>
      <c r="FKB354" s="1"/>
      <c r="FKC354" s="1"/>
      <c r="FKD354" s="1"/>
      <c r="FKE354" s="1"/>
      <c r="FKF354" s="1"/>
      <c r="FKG354" s="1"/>
      <c r="FKH354" s="1"/>
      <c r="FKI354" s="1"/>
      <c r="FKJ354" s="1"/>
      <c r="FKK354" s="1"/>
      <c r="FKL354" s="1"/>
      <c r="FKM354" s="1"/>
      <c r="FKN354" s="1"/>
      <c r="FKO354" s="1"/>
      <c r="FKP354" s="1"/>
      <c r="FKQ354" s="1"/>
      <c r="FKR354" s="1"/>
      <c r="FKS354" s="1"/>
      <c r="FKT354" s="1"/>
      <c r="FKU354" s="1"/>
      <c r="FKV354" s="1"/>
      <c r="FKW354" s="1"/>
      <c r="FKX354" s="1"/>
      <c r="FKY354" s="1"/>
      <c r="FKZ354" s="1"/>
      <c r="FLA354" s="1"/>
      <c r="FLB354" s="1"/>
      <c r="FLC354" s="1"/>
      <c r="FLD354" s="1"/>
      <c r="FLE354" s="1"/>
      <c r="FLF354" s="1"/>
      <c r="FLG354" s="1"/>
      <c r="FLH354" s="1"/>
      <c r="FLI354" s="1"/>
      <c r="FLJ354" s="1"/>
      <c r="FLK354" s="1"/>
      <c r="FLL354" s="1"/>
      <c r="FLM354" s="1"/>
      <c r="FLN354" s="1"/>
      <c r="FLO354" s="1"/>
      <c r="FLP354" s="1"/>
      <c r="FLQ354" s="1"/>
      <c r="FLR354" s="1"/>
      <c r="FLS354" s="1"/>
      <c r="FLT354" s="1"/>
      <c r="FLU354" s="1"/>
      <c r="FLV354" s="1"/>
      <c r="FLW354" s="1"/>
      <c r="FLX354" s="1"/>
      <c r="FLY354" s="1"/>
      <c r="FLZ354" s="1"/>
      <c r="FMA354" s="1"/>
      <c r="FMB354" s="1"/>
      <c r="FMC354" s="1"/>
      <c r="FMD354" s="1"/>
      <c r="FME354" s="1"/>
      <c r="FMF354" s="1"/>
      <c r="FMG354" s="1"/>
      <c r="FMH354" s="1"/>
      <c r="FMI354" s="1"/>
      <c r="FMJ354" s="1"/>
      <c r="FMK354" s="1"/>
      <c r="FML354" s="1"/>
      <c r="FMM354" s="1"/>
      <c r="FMN354" s="1"/>
      <c r="FMO354" s="1"/>
      <c r="FMP354" s="1"/>
      <c r="FMQ354" s="1"/>
      <c r="FMR354" s="1"/>
      <c r="FMS354" s="1"/>
      <c r="FMT354" s="1"/>
      <c r="FMU354" s="1"/>
      <c r="FMV354" s="1"/>
      <c r="FMW354" s="1"/>
      <c r="FMX354" s="1"/>
      <c r="FMY354" s="1"/>
      <c r="FMZ354" s="1"/>
      <c r="FNA354" s="1"/>
      <c r="FNB354" s="1"/>
      <c r="FNC354" s="1"/>
      <c r="FND354" s="1"/>
      <c r="FNE354" s="1"/>
      <c r="FNF354" s="1"/>
      <c r="FNG354" s="1"/>
      <c r="FNH354" s="1"/>
      <c r="FNI354" s="1"/>
      <c r="FNJ354" s="1"/>
      <c r="FNK354" s="1"/>
      <c r="FNL354" s="1"/>
      <c r="FNM354" s="1"/>
      <c r="FNN354" s="1"/>
      <c r="FNO354" s="1"/>
      <c r="FNP354" s="1"/>
      <c r="FNQ354" s="1"/>
      <c r="FNR354" s="1"/>
      <c r="FNS354" s="1"/>
      <c r="FNT354" s="1"/>
      <c r="FNU354" s="1"/>
      <c r="FNV354" s="1"/>
      <c r="FNW354" s="1"/>
      <c r="FNX354" s="1"/>
      <c r="FNY354" s="1"/>
      <c r="FNZ354" s="1"/>
      <c r="FOA354" s="1"/>
      <c r="FOB354" s="1"/>
      <c r="FOC354" s="1"/>
      <c r="FOD354" s="1"/>
      <c r="FOE354" s="1"/>
      <c r="FOF354" s="1"/>
      <c r="FOG354" s="1"/>
      <c r="FOH354" s="1"/>
      <c r="FOI354" s="1"/>
      <c r="FOJ354" s="1"/>
      <c r="FOK354" s="1"/>
      <c r="FOL354" s="1"/>
      <c r="FOM354" s="1"/>
      <c r="FON354" s="1"/>
      <c r="FOO354" s="1"/>
      <c r="FOP354" s="1"/>
      <c r="FOQ354" s="1"/>
      <c r="FOR354" s="1"/>
      <c r="FOS354" s="1"/>
      <c r="FOT354" s="1"/>
      <c r="FOU354" s="1"/>
      <c r="FOV354" s="1"/>
      <c r="FOW354" s="1"/>
      <c r="FOX354" s="1"/>
      <c r="FOY354" s="1"/>
      <c r="FOZ354" s="1"/>
      <c r="FPA354" s="1"/>
      <c r="FPB354" s="1"/>
      <c r="FPC354" s="1"/>
      <c r="FPD354" s="1"/>
      <c r="FPE354" s="1"/>
      <c r="FPF354" s="1"/>
      <c r="FPG354" s="1"/>
      <c r="FPH354" s="1"/>
      <c r="FPI354" s="1"/>
      <c r="FPJ354" s="1"/>
      <c r="FPK354" s="1"/>
      <c r="FPL354" s="1"/>
      <c r="FPM354" s="1"/>
      <c r="FPN354" s="1"/>
      <c r="FPO354" s="1"/>
      <c r="FPP354" s="1"/>
      <c r="FPQ354" s="1"/>
      <c r="FPR354" s="1"/>
      <c r="FPS354" s="1"/>
      <c r="FPT354" s="1"/>
      <c r="FPU354" s="1"/>
      <c r="FPV354" s="1"/>
      <c r="FPW354" s="1"/>
      <c r="FPX354" s="1"/>
      <c r="FPY354" s="1"/>
      <c r="FPZ354" s="1"/>
      <c r="FQA354" s="1"/>
      <c r="FQB354" s="1"/>
      <c r="FQC354" s="1"/>
      <c r="FQD354" s="1"/>
      <c r="FQE354" s="1"/>
      <c r="FQF354" s="1"/>
      <c r="FQG354" s="1"/>
      <c r="FQH354" s="1"/>
      <c r="FQI354" s="1"/>
      <c r="FQJ354" s="1"/>
      <c r="FQK354" s="1"/>
      <c r="FQL354" s="1"/>
      <c r="FQM354" s="1"/>
      <c r="FQN354" s="1"/>
      <c r="FQO354" s="1"/>
      <c r="FQP354" s="1"/>
      <c r="FQQ354" s="1"/>
      <c r="FQR354" s="1"/>
      <c r="FQS354" s="1"/>
      <c r="FQT354" s="1"/>
      <c r="FQU354" s="1"/>
      <c r="FQV354" s="1"/>
      <c r="FQW354" s="1"/>
      <c r="FQX354" s="1"/>
      <c r="FQY354" s="1"/>
      <c r="FQZ354" s="1"/>
      <c r="FRA354" s="1"/>
      <c r="FRB354" s="1"/>
      <c r="FRC354" s="1"/>
      <c r="FRD354" s="1"/>
      <c r="FRE354" s="1"/>
      <c r="FRF354" s="1"/>
      <c r="FRG354" s="1"/>
      <c r="FRH354" s="1"/>
      <c r="FRI354" s="1"/>
      <c r="FRJ354" s="1"/>
      <c r="FRK354" s="1"/>
      <c r="FRL354" s="1"/>
      <c r="FRM354" s="1"/>
      <c r="FRN354" s="1"/>
      <c r="FRO354" s="1"/>
      <c r="FRP354" s="1"/>
      <c r="FRQ354" s="1"/>
      <c r="FRR354" s="1"/>
      <c r="FRS354" s="1"/>
      <c r="FRT354" s="1"/>
      <c r="FRU354" s="1"/>
      <c r="FRV354" s="1"/>
      <c r="FRW354" s="1"/>
      <c r="FRX354" s="1"/>
      <c r="FRY354" s="1"/>
      <c r="FRZ354" s="1"/>
      <c r="FSA354" s="1"/>
      <c r="FSB354" s="1"/>
      <c r="FSC354" s="1"/>
      <c r="FSD354" s="1"/>
      <c r="FSE354" s="1"/>
      <c r="FSF354" s="1"/>
      <c r="FSG354" s="1"/>
      <c r="FSH354" s="1"/>
      <c r="FSI354" s="1"/>
      <c r="FSJ354" s="1"/>
      <c r="FSK354" s="1"/>
      <c r="FSL354" s="1"/>
      <c r="FSM354" s="1"/>
      <c r="FSN354" s="1"/>
      <c r="FSO354" s="1"/>
      <c r="FSP354" s="1"/>
      <c r="FSQ354" s="1"/>
      <c r="FSR354" s="1"/>
      <c r="FSS354" s="1"/>
      <c r="FST354" s="1"/>
      <c r="FSU354" s="1"/>
      <c r="FSV354" s="1"/>
      <c r="FSW354" s="1"/>
      <c r="FSX354" s="1"/>
      <c r="FSY354" s="1"/>
      <c r="FSZ354" s="1"/>
      <c r="FTA354" s="1"/>
      <c r="FTB354" s="1"/>
      <c r="FTC354" s="1"/>
      <c r="FTD354" s="1"/>
      <c r="FTE354" s="1"/>
      <c r="FTF354" s="1"/>
      <c r="FTG354" s="1"/>
      <c r="FTH354" s="1"/>
      <c r="FTI354" s="1"/>
      <c r="FTJ354" s="1"/>
      <c r="FTK354" s="1"/>
      <c r="FTL354" s="1"/>
      <c r="FTM354" s="1"/>
      <c r="FTN354" s="1"/>
      <c r="FTO354" s="1"/>
      <c r="FTP354" s="1"/>
      <c r="FTQ354" s="1"/>
      <c r="FTR354" s="1"/>
      <c r="FTS354" s="1"/>
      <c r="FTT354" s="1"/>
      <c r="FTU354" s="1"/>
      <c r="FTV354" s="1"/>
      <c r="FTW354" s="1"/>
      <c r="FTX354" s="1"/>
      <c r="FTY354" s="1"/>
      <c r="FTZ354" s="1"/>
      <c r="FUA354" s="1"/>
      <c r="FUB354" s="1"/>
      <c r="FUC354" s="1"/>
      <c r="FUD354" s="1"/>
      <c r="FUE354" s="1"/>
      <c r="FUF354" s="1"/>
      <c r="FUG354" s="1"/>
      <c r="FUH354" s="1"/>
      <c r="FUI354" s="1"/>
      <c r="FUJ354" s="1"/>
      <c r="FUK354" s="1"/>
      <c r="FUL354" s="1"/>
      <c r="FUM354" s="1"/>
      <c r="FUN354" s="1"/>
      <c r="FUO354" s="1"/>
      <c r="FUP354" s="1"/>
      <c r="FUQ354" s="1"/>
      <c r="FUR354" s="1"/>
      <c r="FUS354" s="1"/>
      <c r="FUT354" s="1"/>
      <c r="FUU354" s="1"/>
      <c r="FUV354" s="1"/>
      <c r="FUW354" s="1"/>
      <c r="FUX354" s="1"/>
      <c r="FUY354" s="1"/>
      <c r="FUZ354" s="1"/>
      <c r="FVA354" s="1"/>
      <c r="FVB354" s="1"/>
      <c r="FVC354" s="1"/>
      <c r="FVD354" s="1"/>
      <c r="FVE354" s="1"/>
      <c r="FVF354" s="1"/>
      <c r="FVG354" s="1"/>
      <c r="FVH354" s="1"/>
      <c r="FVI354" s="1"/>
      <c r="FVJ354" s="1"/>
      <c r="FVK354" s="1"/>
      <c r="FVL354" s="1"/>
      <c r="FVM354" s="1"/>
      <c r="FVN354" s="1"/>
      <c r="FVO354" s="1"/>
      <c r="FVP354" s="1"/>
      <c r="FVQ354" s="1"/>
      <c r="FVR354" s="1"/>
      <c r="FVS354" s="1"/>
      <c r="FVT354" s="1"/>
      <c r="FVU354" s="1"/>
      <c r="FVV354" s="1"/>
      <c r="FVW354" s="1"/>
      <c r="FVX354" s="1"/>
      <c r="FVY354" s="1"/>
      <c r="FVZ354" s="1"/>
      <c r="FWA354" s="1"/>
      <c r="FWB354" s="1"/>
      <c r="FWC354" s="1"/>
      <c r="FWD354" s="1"/>
      <c r="FWE354" s="1"/>
      <c r="FWF354" s="1"/>
      <c r="FWG354" s="1"/>
      <c r="FWH354" s="1"/>
      <c r="FWI354" s="1"/>
      <c r="FWJ354" s="1"/>
      <c r="FWK354" s="1"/>
      <c r="FWL354" s="1"/>
      <c r="FWM354" s="1"/>
      <c r="FWN354" s="1"/>
      <c r="FWO354" s="1"/>
      <c r="FWP354" s="1"/>
      <c r="FWQ354" s="1"/>
      <c r="FWR354" s="1"/>
      <c r="FWS354" s="1"/>
      <c r="FWT354" s="1"/>
      <c r="FWU354" s="1"/>
      <c r="FWV354" s="1"/>
      <c r="FWW354" s="1"/>
      <c r="FWX354" s="1"/>
      <c r="FWY354" s="1"/>
      <c r="FWZ354" s="1"/>
      <c r="FXA354" s="1"/>
      <c r="FXB354" s="1"/>
      <c r="FXC354" s="1"/>
      <c r="FXD354" s="1"/>
      <c r="FXE354" s="1"/>
      <c r="FXF354" s="1"/>
      <c r="FXG354" s="1"/>
      <c r="FXH354" s="1"/>
      <c r="FXI354" s="1"/>
      <c r="FXJ354" s="1"/>
      <c r="FXK354" s="1"/>
      <c r="FXL354" s="1"/>
      <c r="FXM354" s="1"/>
      <c r="FXN354" s="1"/>
      <c r="FXO354" s="1"/>
      <c r="FXP354" s="1"/>
      <c r="FXQ354" s="1"/>
      <c r="FXR354" s="1"/>
      <c r="FXS354" s="1"/>
      <c r="FXT354" s="1"/>
      <c r="FXU354" s="1"/>
      <c r="FXV354" s="1"/>
      <c r="FXW354" s="1"/>
      <c r="FXX354" s="1"/>
      <c r="FXY354" s="1"/>
      <c r="FXZ354" s="1"/>
      <c r="FYA354" s="1"/>
      <c r="FYB354" s="1"/>
      <c r="FYC354" s="1"/>
      <c r="FYD354" s="1"/>
      <c r="FYE354" s="1"/>
      <c r="FYF354" s="1"/>
      <c r="FYG354" s="1"/>
      <c r="FYH354" s="1"/>
      <c r="FYI354" s="1"/>
      <c r="FYJ354" s="1"/>
      <c r="FYK354" s="1"/>
      <c r="FYL354" s="1"/>
      <c r="FYM354" s="1"/>
      <c r="FYN354" s="1"/>
      <c r="FYO354" s="1"/>
      <c r="FYP354" s="1"/>
      <c r="FYQ354" s="1"/>
      <c r="FYR354" s="1"/>
      <c r="FYS354" s="1"/>
      <c r="FYT354" s="1"/>
      <c r="FYU354" s="1"/>
      <c r="FYV354" s="1"/>
      <c r="FYW354" s="1"/>
      <c r="FYX354" s="1"/>
      <c r="FYY354" s="1"/>
      <c r="FYZ354" s="1"/>
      <c r="FZA354" s="1"/>
      <c r="FZB354" s="1"/>
      <c r="FZC354" s="1"/>
      <c r="FZD354" s="1"/>
      <c r="FZE354" s="1"/>
      <c r="FZF354" s="1"/>
      <c r="FZG354" s="1"/>
      <c r="FZH354" s="1"/>
      <c r="FZI354" s="1"/>
      <c r="FZJ354" s="1"/>
      <c r="FZK354" s="1"/>
      <c r="FZL354" s="1"/>
      <c r="FZM354" s="1"/>
      <c r="FZN354" s="1"/>
      <c r="FZO354" s="1"/>
      <c r="FZP354" s="1"/>
      <c r="FZQ354" s="1"/>
      <c r="FZR354" s="1"/>
      <c r="FZS354" s="1"/>
      <c r="FZT354" s="1"/>
      <c r="FZU354" s="1"/>
      <c r="FZV354" s="1"/>
      <c r="FZW354" s="1"/>
      <c r="FZX354" s="1"/>
      <c r="FZY354" s="1"/>
      <c r="FZZ354" s="1"/>
      <c r="GAA354" s="1"/>
      <c r="GAB354" s="1"/>
      <c r="GAC354" s="1"/>
      <c r="GAD354" s="1"/>
      <c r="GAE354" s="1"/>
      <c r="GAF354" s="1"/>
      <c r="GAG354" s="1"/>
      <c r="GAH354" s="1"/>
      <c r="GAI354" s="1"/>
      <c r="GAJ354" s="1"/>
      <c r="GAK354" s="1"/>
      <c r="GAL354" s="1"/>
      <c r="GAM354" s="1"/>
      <c r="GAN354" s="1"/>
      <c r="GAO354" s="1"/>
      <c r="GAP354" s="1"/>
      <c r="GAQ354" s="1"/>
      <c r="GAR354" s="1"/>
      <c r="GAS354" s="1"/>
      <c r="GAT354" s="1"/>
      <c r="GAU354" s="1"/>
      <c r="GAV354" s="1"/>
      <c r="GAW354" s="1"/>
      <c r="GAX354" s="1"/>
      <c r="GAY354" s="1"/>
      <c r="GAZ354" s="1"/>
      <c r="GBA354" s="1"/>
      <c r="GBB354" s="1"/>
      <c r="GBC354" s="1"/>
      <c r="GBD354" s="1"/>
      <c r="GBE354" s="1"/>
      <c r="GBF354" s="1"/>
      <c r="GBG354" s="1"/>
      <c r="GBH354" s="1"/>
      <c r="GBI354" s="1"/>
      <c r="GBJ354" s="1"/>
      <c r="GBK354" s="1"/>
      <c r="GBL354" s="1"/>
      <c r="GBM354" s="1"/>
      <c r="GBN354" s="1"/>
      <c r="GBO354" s="1"/>
      <c r="GBP354" s="1"/>
      <c r="GBQ354" s="1"/>
      <c r="GBR354" s="1"/>
      <c r="GBS354" s="1"/>
      <c r="GBT354" s="1"/>
      <c r="GBU354" s="1"/>
      <c r="GBV354" s="1"/>
      <c r="GBW354" s="1"/>
      <c r="GBX354" s="1"/>
      <c r="GBY354" s="1"/>
      <c r="GBZ354" s="1"/>
      <c r="GCA354" s="1"/>
      <c r="GCB354" s="1"/>
      <c r="GCC354" s="1"/>
      <c r="GCD354" s="1"/>
      <c r="GCE354" s="1"/>
      <c r="GCF354" s="1"/>
      <c r="GCG354" s="1"/>
      <c r="GCH354" s="1"/>
      <c r="GCI354" s="1"/>
      <c r="GCJ354" s="1"/>
      <c r="GCK354" s="1"/>
      <c r="GCL354" s="1"/>
      <c r="GCM354" s="1"/>
      <c r="GCN354" s="1"/>
      <c r="GCO354" s="1"/>
      <c r="GCP354" s="1"/>
      <c r="GCQ354" s="1"/>
      <c r="GCR354" s="1"/>
      <c r="GCS354" s="1"/>
      <c r="GCT354" s="1"/>
      <c r="GCU354" s="1"/>
      <c r="GCV354" s="1"/>
      <c r="GCW354" s="1"/>
      <c r="GCX354" s="1"/>
      <c r="GCY354" s="1"/>
      <c r="GCZ354" s="1"/>
      <c r="GDA354" s="1"/>
      <c r="GDB354" s="1"/>
      <c r="GDC354" s="1"/>
      <c r="GDD354" s="1"/>
      <c r="GDE354" s="1"/>
      <c r="GDF354" s="1"/>
      <c r="GDG354" s="1"/>
      <c r="GDH354" s="1"/>
      <c r="GDI354" s="1"/>
      <c r="GDJ354" s="1"/>
      <c r="GDK354" s="1"/>
      <c r="GDL354" s="1"/>
      <c r="GDM354" s="1"/>
      <c r="GDN354" s="1"/>
      <c r="GDO354" s="1"/>
      <c r="GDP354" s="1"/>
      <c r="GDQ354" s="1"/>
      <c r="GDR354" s="1"/>
      <c r="GDS354" s="1"/>
      <c r="GDT354" s="1"/>
      <c r="GDU354" s="1"/>
      <c r="GDV354" s="1"/>
      <c r="GDW354" s="1"/>
      <c r="GDX354" s="1"/>
      <c r="GDY354" s="1"/>
      <c r="GDZ354" s="1"/>
      <c r="GEA354" s="1"/>
      <c r="GEB354" s="1"/>
      <c r="GEC354" s="1"/>
      <c r="GED354" s="1"/>
      <c r="GEE354" s="1"/>
      <c r="GEF354" s="1"/>
      <c r="GEG354" s="1"/>
      <c r="GEH354" s="1"/>
      <c r="GEI354" s="1"/>
      <c r="GEJ354" s="1"/>
      <c r="GEK354" s="1"/>
      <c r="GEL354" s="1"/>
      <c r="GEM354" s="1"/>
      <c r="GEN354" s="1"/>
      <c r="GEO354" s="1"/>
      <c r="GEP354" s="1"/>
      <c r="GEQ354" s="1"/>
      <c r="GER354" s="1"/>
      <c r="GES354" s="1"/>
      <c r="GET354" s="1"/>
      <c r="GEU354" s="1"/>
      <c r="GEV354" s="1"/>
      <c r="GEW354" s="1"/>
      <c r="GEX354" s="1"/>
      <c r="GEY354" s="1"/>
      <c r="GEZ354" s="1"/>
      <c r="GFA354" s="1"/>
      <c r="GFB354" s="1"/>
      <c r="GFC354" s="1"/>
      <c r="GFD354" s="1"/>
      <c r="GFE354" s="1"/>
      <c r="GFF354" s="1"/>
      <c r="GFG354" s="1"/>
      <c r="GFH354" s="1"/>
      <c r="GFI354" s="1"/>
      <c r="GFJ354" s="1"/>
      <c r="GFK354" s="1"/>
      <c r="GFL354" s="1"/>
      <c r="GFM354" s="1"/>
      <c r="GFN354" s="1"/>
      <c r="GFO354" s="1"/>
      <c r="GFP354" s="1"/>
      <c r="GFQ354" s="1"/>
      <c r="GFR354" s="1"/>
      <c r="GFS354" s="1"/>
      <c r="GFT354" s="1"/>
      <c r="GFU354" s="1"/>
      <c r="GFV354" s="1"/>
      <c r="GFW354" s="1"/>
      <c r="GFX354" s="1"/>
      <c r="GFY354" s="1"/>
      <c r="GFZ354" s="1"/>
      <c r="GGA354" s="1"/>
      <c r="GGB354" s="1"/>
      <c r="GGC354" s="1"/>
      <c r="GGD354" s="1"/>
      <c r="GGE354" s="1"/>
      <c r="GGF354" s="1"/>
      <c r="GGG354" s="1"/>
      <c r="GGH354" s="1"/>
      <c r="GGI354" s="1"/>
      <c r="GGJ354" s="1"/>
      <c r="GGK354" s="1"/>
      <c r="GGL354" s="1"/>
      <c r="GGM354" s="1"/>
      <c r="GGN354" s="1"/>
      <c r="GGO354" s="1"/>
      <c r="GGP354" s="1"/>
      <c r="GGQ354" s="1"/>
      <c r="GGR354" s="1"/>
      <c r="GGS354" s="1"/>
      <c r="GGT354" s="1"/>
      <c r="GGU354" s="1"/>
      <c r="GGV354" s="1"/>
      <c r="GGW354" s="1"/>
      <c r="GGX354" s="1"/>
      <c r="GGY354" s="1"/>
      <c r="GGZ354" s="1"/>
      <c r="GHA354" s="1"/>
      <c r="GHB354" s="1"/>
      <c r="GHC354" s="1"/>
      <c r="GHD354" s="1"/>
      <c r="GHE354" s="1"/>
      <c r="GHF354" s="1"/>
      <c r="GHG354" s="1"/>
      <c r="GHH354" s="1"/>
      <c r="GHI354" s="1"/>
      <c r="GHJ354" s="1"/>
      <c r="GHK354" s="1"/>
      <c r="GHL354" s="1"/>
      <c r="GHM354" s="1"/>
      <c r="GHN354" s="1"/>
      <c r="GHO354" s="1"/>
      <c r="GHP354" s="1"/>
      <c r="GHQ354" s="1"/>
      <c r="GHR354" s="1"/>
      <c r="GHS354" s="1"/>
      <c r="GHT354" s="1"/>
      <c r="GHU354" s="1"/>
      <c r="GHV354" s="1"/>
      <c r="GHW354" s="1"/>
      <c r="GHX354" s="1"/>
      <c r="GHY354" s="1"/>
      <c r="GHZ354" s="1"/>
      <c r="GIA354" s="1"/>
      <c r="GIB354" s="1"/>
      <c r="GIC354" s="1"/>
      <c r="GID354" s="1"/>
      <c r="GIE354" s="1"/>
      <c r="GIF354" s="1"/>
      <c r="GIG354" s="1"/>
      <c r="GIH354" s="1"/>
      <c r="GII354" s="1"/>
      <c r="GIJ354" s="1"/>
      <c r="GIK354" s="1"/>
      <c r="GIL354" s="1"/>
      <c r="GIM354" s="1"/>
      <c r="GIN354" s="1"/>
      <c r="GIO354" s="1"/>
      <c r="GIP354" s="1"/>
      <c r="GIQ354" s="1"/>
      <c r="GIR354" s="1"/>
      <c r="GIS354" s="1"/>
      <c r="GIT354" s="1"/>
      <c r="GIU354" s="1"/>
      <c r="GIV354" s="1"/>
      <c r="GIW354" s="1"/>
      <c r="GIX354" s="1"/>
      <c r="GIY354" s="1"/>
      <c r="GIZ354" s="1"/>
      <c r="GJA354" s="1"/>
      <c r="GJB354" s="1"/>
      <c r="GJC354" s="1"/>
      <c r="GJD354" s="1"/>
      <c r="GJE354" s="1"/>
      <c r="GJF354" s="1"/>
      <c r="GJG354" s="1"/>
      <c r="GJH354" s="1"/>
      <c r="GJI354" s="1"/>
      <c r="GJJ354" s="1"/>
      <c r="GJK354" s="1"/>
      <c r="GJL354" s="1"/>
      <c r="GJM354" s="1"/>
      <c r="GJN354" s="1"/>
      <c r="GJO354" s="1"/>
      <c r="GJP354" s="1"/>
      <c r="GJQ354" s="1"/>
      <c r="GJR354" s="1"/>
      <c r="GJS354" s="1"/>
      <c r="GJT354" s="1"/>
      <c r="GJU354" s="1"/>
      <c r="GJV354" s="1"/>
      <c r="GJW354" s="1"/>
      <c r="GJX354" s="1"/>
      <c r="GJY354" s="1"/>
      <c r="GJZ354" s="1"/>
      <c r="GKA354" s="1"/>
      <c r="GKB354" s="1"/>
      <c r="GKC354" s="1"/>
      <c r="GKD354" s="1"/>
      <c r="GKE354" s="1"/>
      <c r="GKF354" s="1"/>
      <c r="GKG354" s="1"/>
      <c r="GKH354" s="1"/>
      <c r="GKI354" s="1"/>
      <c r="GKJ354" s="1"/>
      <c r="GKK354" s="1"/>
      <c r="GKL354" s="1"/>
      <c r="GKM354" s="1"/>
      <c r="GKN354" s="1"/>
      <c r="GKO354" s="1"/>
      <c r="GKP354" s="1"/>
      <c r="GKQ354" s="1"/>
      <c r="GKR354" s="1"/>
      <c r="GKS354" s="1"/>
      <c r="GKT354" s="1"/>
      <c r="GKU354" s="1"/>
      <c r="GKV354" s="1"/>
      <c r="GKW354" s="1"/>
      <c r="GKX354" s="1"/>
      <c r="GKY354" s="1"/>
      <c r="GKZ354" s="1"/>
      <c r="GLA354" s="1"/>
      <c r="GLB354" s="1"/>
      <c r="GLC354" s="1"/>
      <c r="GLD354" s="1"/>
      <c r="GLE354" s="1"/>
      <c r="GLF354" s="1"/>
      <c r="GLG354" s="1"/>
      <c r="GLH354" s="1"/>
      <c r="GLI354" s="1"/>
      <c r="GLJ354" s="1"/>
      <c r="GLK354" s="1"/>
      <c r="GLL354" s="1"/>
      <c r="GLM354" s="1"/>
      <c r="GLN354" s="1"/>
      <c r="GLO354" s="1"/>
      <c r="GLP354" s="1"/>
      <c r="GLQ354" s="1"/>
      <c r="GLR354" s="1"/>
      <c r="GLS354" s="1"/>
      <c r="GLT354" s="1"/>
      <c r="GLU354" s="1"/>
      <c r="GLV354" s="1"/>
      <c r="GLW354" s="1"/>
      <c r="GLX354" s="1"/>
      <c r="GLY354" s="1"/>
      <c r="GLZ354" s="1"/>
      <c r="GMA354" s="1"/>
      <c r="GMB354" s="1"/>
      <c r="GMC354" s="1"/>
      <c r="GMD354" s="1"/>
      <c r="GME354" s="1"/>
      <c r="GMF354" s="1"/>
      <c r="GMG354" s="1"/>
      <c r="GMH354" s="1"/>
      <c r="GMI354" s="1"/>
      <c r="GMJ354" s="1"/>
      <c r="GMK354" s="1"/>
      <c r="GML354" s="1"/>
      <c r="GMM354" s="1"/>
      <c r="GMN354" s="1"/>
      <c r="GMO354" s="1"/>
      <c r="GMP354" s="1"/>
      <c r="GMQ354" s="1"/>
      <c r="GMR354" s="1"/>
      <c r="GMS354" s="1"/>
      <c r="GMT354" s="1"/>
      <c r="GMU354" s="1"/>
      <c r="GMV354" s="1"/>
      <c r="GMW354" s="1"/>
      <c r="GMX354" s="1"/>
      <c r="GMY354" s="1"/>
      <c r="GMZ354" s="1"/>
      <c r="GNA354" s="1"/>
      <c r="GNB354" s="1"/>
      <c r="GNC354" s="1"/>
      <c r="GND354" s="1"/>
      <c r="GNE354" s="1"/>
      <c r="GNF354" s="1"/>
      <c r="GNG354" s="1"/>
      <c r="GNH354" s="1"/>
      <c r="GNI354" s="1"/>
      <c r="GNJ354" s="1"/>
      <c r="GNK354" s="1"/>
      <c r="GNL354" s="1"/>
      <c r="GNM354" s="1"/>
      <c r="GNN354" s="1"/>
      <c r="GNO354" s="1"/>
      <c r="GNP354" s="1"/>
      <c r="GNQ354" s="1"/>
      <c r="GNR354" s="1"/>
      <c r="GNS354" s="1"/>
      <c r="GNT354" s="1"/>
      <c r="GNU354" s="1"/>
      <c r="GNV354" s="1"/>
      <c r="GNW354" s="1"/>
      <c r="GNX354" s="1"/>
      <c r="GNY354" s="1"/>
      <c r="GNZ354" s="1"/>
      <c r="GOA354" s="1"/>
      <c r="GOB354" s="1"/>
      <c r="GOC354" s="1"/>
      <c r="GOD354" s="1"/>
      <c r="GOE354" s="1"/>
      <c r="GOF354" s="1"/>
      <c r="GOG354" s="1"/>
      <c r="GOH354" s="1"/>
      <c r="GOI354" s="1"/>
      <c r="GOJ354" s="1"/>
      <c r="GOK354" s="1"/>
      <c r="GOL354" s="1"/>
      <c r="GOM354" s="1"/>
      <c r="GON354" s="1"/>
      <c r="GOO354" s="1"/>
      <c r="GOP354" s="1"/>
      <c r="GOQ354" s="1"/>
      <c r="GOR354" s="1"/>
      <c r="GOS354" s="1"/>
      <c r="GOT354" s="1"/>
      <c r="GOU354" s="1"/>
      <c r="GOV354" s="1"/>
      <c r="GOW354" s="1"/>
      <c r="GOX354" s="1"/>
      <c r="GOY354" s="1"/>
      <c r="GOZ354" s="1"/>
      <c r="GPA354" s="1"/>
      <c r="GPB354" s="1"/>
      <c r="GPC354" s="1"/>
      <c r="GPD354" s="1"/>
      <c r="GPE354" s="1"/>
      <c r="GPF354" s="1"/>
      <c r="GPG354" s="1"/>
      <c r="GPH354" s="1"/>
      <c r="GPI354" s="1"/>
      <c r="GPJ354" s="1"/>
      <c r="GPK354" s="1"/>
      <c r="GPL354" s="1"/>
      <c r="GPM354" s="1"/>
      <c r="GPN354" s="1"/>
      <c r="GPO354" s="1"/>
      <c r="GPP354" s="1"/>
      <c r="GPQ354" s="1"/>
      <c r="GPR354" s="1"/>
      <c r="GPS354" s="1"/>
      <c r="GPT354" s="1"/>
      <c r="GPU354" s="1"/>
      <c r="GPV354" s="1"/>
      <c r="GPW354" s="1"/>
      <c r="GPX354" s="1"/>
      <c r="GPY354" s="1"/>
      <c r="GPZ354" s="1"/>
      <c r="GQA354" s="1"/>
      <c r="GQB354" s="1"/>
      <c r="GQC354" s="1"/>
      <c r="GQD354" s="1"/>
      <c r="GQE354" s="1"/>
      <c r="GQF354" s="1"/>
      <c r="GQG354" s="1"/>
      <c r="GQH354" s="1"/>
      <c r="GQI354" s="1"/>
      <c r="GQJ354" s="1"/>
      <c r="GQK354" s="1"/>
      <c r="GQL354" s="1"/>
      <c r="GQM354" s="1"/>
      <c r="GQN354" s="1"/>
      <c r="GQO354" s="1"/>
      <c r="GQP354" s="1"/>
      <c r="GQQ354" s="1"/>
      <c r="GQR354" s="1"/>
      <c r="GQS354" s="1"/>
      <c r="GQT354" s="1"/>
      <c r="GQU354" s="1"/>
      <c r="GQV354" s="1"/>
      <c r="GQW354" s="1"/>
      <c r="GQX354" s="1"/>
      <c r="GQY354" s="1"/>
      <c r="GQZ354" s="1"/>
      <c r="GRA354" s="1"/>
      <c r="GRB354" s="1"/>
      <c r="GRC354" s="1"/>
      <c r="GRD354" s="1"/>
      <c r="GRE354" s="1"/>
      <c r="GRF354" s="1"/>
      <c r="GRG354" s="1"/>
      <c r="GRH354" s="1"/>
      <c r="GRI354" s="1"/>
      <c r="GRJ354" s="1"/>
      <c r="GRK354" s="1"/>
      <c r="GRL354" s="1"/>
      <c r="GRM354" s="1"/>
      <c r="GRN354" s="1"/>
      <c r="GRO354" s="1"/>
      <c r="GRP354" s="1"/>
      <c r="GRQ354" s="1"/>
      <c r="GRR354" s="1"/>
      <c r="GRS354" s="1"/>
      <c r="GRT354" s="1"/>
      <c r="GRU354" s="1"/>
      <c r="GRV354" s="1"/>
      <c r="GRW354" s="1"/>
      <c r="GRX354" s="1"/>
      <c r="GRY354" s="1"/>
      <c r="GRZ354" s="1"/>
      <c r="GSA354" s="1"/>
      <c r="GSB354" s="1"/>
      <c r="GSC354" s="1"/>
      <c r="GSD354" s="1"/>
      <c r="GSE354" s="1"/>
      <c r="GSF354" s="1"/>
      <c r="GSG354" s="1"/>
      <c r="GSH354" s="1"/>
      <c r="GSI354" s="1"/>
      <c r="GSJ354" s="1"/>
      <c r="GSK354" s="1"/>
      <c r="GSL354" s="1"/>
      <c r="GSM354" s="1"/>
      <c r="GSN354" s="1"/>
      <c r="GSO354" s="1"/>
      <c r="GSP354" s="1"/>
      <c r="GSQ354" s="1"/>
      <c r="GSR354" s="1"/>
      <c r="GSS354" s="1"/>
      <c r="GST354" s="1"/>
      <c r="GSU354" s="1"/>
      <c r="GSV354" s="1"/>
      <c r="GSW354" s="1"/>
      <c r="GSX354" s="1"/>
      <c r="GSY354" s="1"/>
      <c r="GSZ354" s="1"/>
      <c r="GTA354" s="1"/>
      <c r="GTB354" s="1"/>
      <c r="GTC354" s="1"/>
      <c r="GTD354" s="1"/>
      <c r="GTE354" s="1"/>
      <c r="GTF354" s="1"/>
      <c r="GTG354" s="1"/>
      <c r="GTH354" s="1"/>
      <c r="GTI354" s="1"/>
      <c r="GTJ354" s="1"/>
      <c r="GTK354" s="1"/>
      <c r="GTL354" s="1"/>
      <c r="GTM354" s="1"/>
      <c r="GTN354" s="1"/>
      <c r="GTO354" s="1"/>
      <c r="GTP354" s="1"/>
      <c r="GTQ354" s="1"/>
      <c r="GTR354" s="1"/>
      <c r="GTS354" s="1"/>
      <c r="GTT354" s="1"/>
      <c r="GTU354" s="1"/>
      <c r="GTV354" s="1"/>
      <c r="GTW354" s="1"/>
      <c r="GTX354" s="1"/>
      <c r="GTY354" s="1"/>
      <c r="GTZ354" s="1"/>
      <c r="GUA354" s="1"/>
      <c r="GUB354" s="1"/>
      <c r="GUC354" s="1"/>
      <c r="GUD354" s="1"/>
      <c r="GUE354" s="1"/>
      <c r="GUF354" s="1"/>
      <c r="GUG354" s="1"/>
      <c r="GUH354" s="1"/>
      <c r="GUI354" s="1"/>
      <c r="GUJ354" s="1"/>
      <c r="GUK354" s="1"/>
      <c r="GUL354" s="1"/>
      <c r="GUM354" s="1"/>
      <c r="GUN354" s="1"/>
      <c r="GUO354" s="1"/>
      <c r="GUP354" s="1"/>
      <c r="GUQ354" s="1"/>
      <c r="GUR354" s="1"/>
      <c r="GUS354" s="1"/>
      <c r="GUT354" s="1"/>
      <c r="GUU354" s="1"/>
      <c r="GUV354" s="1"/>
      <c r="GUW354" s="1"/>
      <c r="GUX354" s="1"/>
      <c r="GUY354" s="1"/>
      <c r="GUZ354" s="1"/>
      <c r="GVA354" s="1"/>
      <c r="GVB354" s="1"/>
      <c r="GVC354" s="1"/>
      <c r="GVD354" s="1"/>
      <c r="GVE354" s="1"/>
      <c r="GVF354" s="1"/>
      <c r="GVG354" s="1"/>
      <c r="GVH354" s="1"/>
      <c r="GVI354" s="1"/>
      <c r="GVJ354" s="1"/>
      <c r="GVK354" s="1"/>
      <c r="GVL354" s="1"/>
      <c r="GVM354" s="1"/>
      <c r="GVN354" s="1"/>
      <c r="GVO354" s="1"/>
      <c r="GVP354" s="1"/>
      <c r="GVQ354" s="1"/>
      <c r="GVR354" s="1"/>
      <c r="GVS354" s="1"/>
      <c r="GVT354" s="1"/>
      <c r="GVU354" s="1"/>
      <c r="GVV354" s="1"/>
      <c r="GVW354" s="1"/>
      <c r="GVX354" s="1"/>
      <c r="GVY354" s="1"/>
      <c r="GVZ354" s="1"/>
      <c r="GWA354" s="1"/>
      <c r="GWB354" s="1"/>
      <c r="GWC354" s="1"/>
      <c r="GWD354" s="1"/>
      <c r="GWE354" s="1"/>
      <c r="GWF354" s="1"/>
      <c r="GWG354" s="1"/>
      <c r="GWH354" s="1"/>
      <c r="GWI354" s="1"/>
      <c r="GWJ354" s="1"/>
      <c r="GWK354" s="1"/>
      <c r="GWL354" s="1"/>
      <c r="GWM354" s="1"/>
      <c r="GWN354" s="1"/>
      <c r="GWO354" s="1"/>
      <c r="GWP354" s="1"/>
      <c r="GWQ354" s="1"/>
      <c r="GWR354" s="1"/>
      <c r="GWS354" s="1"/>
      <c r="GWT354" s="1"/>
      <c r="GWU354" s="1"/>
      <c r="GWV354" s="1"/>
      <c r="GWW354" s="1"/>
      <c r="GWX354" s="1"/>
      <c r="GWY354" s="1"/>
      <c r="GWZ354" s="1"/>
      <c r="GXA354" s="1"/>
      <c r="GXB354" s="1"/>
      <c r="GXC354" s="1"/>
      <c r="GXD354" s="1"/>
      <c r="GXE354" s="1"/>
      <c r="GXF354" s="1"/>
      <c r="GXG354" s="1"/>
      <c r="GXH354" s="1"/>
      <c r="GXI354" s="1"/>
      <c r="GXJ354" s="1"/>
      <c r="GXK354" s="1"/>
      <c r="GXL354" s="1"/>
      <c r="GXM354" s="1"/>
      <c r="GXN354" s="1"/>
      <c r="GXO354" s="1"/>
      <c r="GXP354" s="1"/>
      <c r="GXQ354" s="1"/>
      <c r="GXR354" s="1"/>
      <c r="GXS354" s="1"/>
      <c r="GXT354" s="1"/>
      <c r="GXU354" s="1"/>
      <c r="GXV354" s="1"/>
      <c r="GXW354" s="1"/>
      <c r="GXX354" s="1"/>
      <c r="GXY354" s="1"/>
      <c r="GXZ354" s="1"/>
      <c r="GYA354" s="1"/>
      <c r="GYB354" s="1"/>
      <c r="GYC354" s="1"/>
      <c r="GYD354" s="1"/>
      <c r="GYE354" s="1"/>
      <c r="GYF354" s="1"/>
      <c r="GYG354" s="1"/>
      <c r="GYH354" s="1"/>
      <c r="GYI354" s="1"/>
      <c r="GYJ354" s="1"/>
      <c r="GYK354" s="1"/>
      <c r="GYL354" s="1"/>
      <c r="GYM354" s="1"/>
      <c r="GYN354" s="1"/>
      <c r="GYO354" s="1"/>
      <c r="GYP354" s="1"/>
      <c r="GYQ354" s="1"/>
      <c r="GYR354" s="1"/>
      <c r="GYS354" s="1"/>
      <c r="GYT354" s="1"/>
      <c r="GYU354" s="1"/>
      <c r="GYV354" s="1"/>
      <c r="GYW354" s="1"/>
      <c r="GYX354" s="1"/>
      <c r="GYY354" s="1"/>
      <c r="GYZ354" s="1"/>
      <c r="GZA354" s="1"/>
      <c r="GZB354" s="1"/>
      <c r="GZC354" s="1"/>
      <c r="GZD354" s="1"/>
      <c r="GZE354" s="1"/>
      <c r="GZF354" s="1"/>
      <c r="GZG354" s="1"/>
      <c r="GZH354" s="1"/>
      <c r="GZI354" s="1"/>
      <c r="GZJ354" s="1"/>
      <c r="GZK354" s="1"/>
      <c r="GZL354" s="1"/>
      <c r="GZM354" s="1"/>
      <c r="GZN354" s="1"/>
      <c r="GZO354" s="1"/>
      <c r="GZP354" s="1"/>
      <c r="GZQ354" s="1"/>
      <c r="GZR354" s="1"/>
      <c r="GZS354" s="1"/>
      <c r="GZT354" s="1"/>
      <c r="GZU354" s="1"/>
      <c r="GZV354" s="1"/>
      <c r="GZW354" s="1"/>
      <c r="GZX354" s="1"/>
      <c r="GZY354" s="1"/>
      <c r="GZZ354" s="1"/>
      <c r="HAA354" s="1"/>
      <c r="HAB354" s="1"/>
      <c r="HAC354" s="1"/>
      <c r="HAD354" s="1"/>
      <c r="HAE354" s="1"/>
      <c r="HAF354" s="1"/>
      <c r="HAG354" s="1"/>
      <c r="HAH354" s="1"/>
      <c r="HAI354" s="1"/>
      <c r="HAJ354" s="1"/>
      <c r="HAK354" s="1"/>
      <c r="HAL354" s="1"/>
      <c r="HAM354" s="1"/>
      <c r="HAN354" s="1"/>
      <c r="HAO354" s="1"/>
      <c r="HAP354" s="1"/>
      <c r="HAQ354" s="1"/>
      <c r="HAR354" s="1"/>
      <c r="HAS354" s="1"/>
      <c r="HAT354" s="1"/>
      <c r="HAU354" s="1"/>
      <c r="HAV354" s="1"/>
      <c r="HAW354" s="1"/>
      <c r="HAX354" s="1"/>
      <c r="HAY354" s="1"/>
      <c r="HAZ354" s="1"/>
      <c r="HBA354" s="1"/>
      <c r="HBB354" s="1"/>
      <c r="HBC354" s="1"/>
      <c r="HBD354" s="1"/>
      <c r="HBE354" s="1"/>
      <c r="HBF354" s="1"/>
      <c r="HBG354" s="1"/>
      <c r="HBH354" s="1"/>
      <c r="HBI354" s="1"/>
      <c r="HBJ354" s="1"/>
      <c r="HBK354" s="1"/>
      <c r="HBL354" s="1"/>
      <c r="HBM354" s="1"/>
      <c r="HBN354" s="1"/>
      <c r="HBO354" s="1"/>
      <c r="HBP354" s="1"/>
      <c r="HBQ354" s="1"/>
      <c r="HBR354" s="1"/>
      <c r="HBS354" s="1"/>
      <c r="HBT354" s="1"/>
      <c r="HBU354" s="1"/>
      <c r="HBV354" s="1"/>
      <c r="HBW354" s="1"/>
      <c r="HBX354" s="1"/>
      <c r="HBY354" s="1"/>
      <c r="HBZ354" s="1"/>
      <c r="HCA354" s="1"/>
      <c r="HCB354" s="1"/>
      <c r="HCC354" s="1"/>
      <c r="HCD354" s="1"/>
      <c r="HCE354" s="1"/>
      <c r="HCF354" s="1"/>
      <c r="HCG354" s="1"/>
      <c r="HCH354" s="1"/>
      <c r="HCI354" s="1"/>
      <c r="HCJ354" s="1"/>
      <c r="HCK354" s="1"/>
      <c r="HCL354" s="1"/>
      <c r="HCM354" s="1"/>
      <c r="HCN354" s="1"/>
      <c r="HCO354" s="1"/>
      <c r="HCP354" s="1"/>
      <c r="HCQ354" s="1"/>
      <c r="HCR354" s="1"/>
      <c r="HCS354" s="1"/>
      <c r="HCT354" s="1"/>
      <c r="HCU354" s="1"/>
      <c r="HCV354" s="1"/>
      <c r="HCW354" s="1"/>
      <c r="HCX354" s="1"/>
      <c r="HCY354" s="1"/>
      <c r="HCZ354" s="1"/>
      <c r="HDA354" s="1"/>
      <c r="HDB354" s="1"/>
      <c r="HDC354" s="1"/>
      <c r="HDD354" s="1"/>
      <c r="HDE354" s="1"/>
      <c r="HDF354" s="1"/>
      <c r="HDG354" s="1"/>
      <c r="HDH354" s="1"/>
      <c r="HDI354" s="1"/>
      <c r="HDJ354" s="1"/>
      <c r="HDK354" s="1"/>
      <c r="HDL354" s="1"/>
      <c r="HDM354" s="1"/>
      <c r="HDN354" s="1"/>
      <c r="HDO354" s="1"/>
      <c r="HDP354" s="1"/>
      <c r="HDQ354" s="1"/>
      <c r="HDR354" s="1"/>
      <c r="HDS354" s="1"/>
      <c r="HDT354" s="1"/>
      <c r="HDU354" s="1"/>
      <c r="HDV354" s="1"/>
      <c r="HDW354" s="1"/>
      <c r="HDX354" s="1"/>
      <c r="HDY354" s="1"/>
      <c r="HDZ354" s="1"/>
      <c r="HEA354" s="1"/>
      <c r="HEB354" s="1"/>
      <c r="HEC354" s="1"/>
      <c r="HED354" s="1"/>
      <c r="HEE354" s="1"/>
      <c r="HEF354" s="1"/>
      <c r="HEG354" s="1"/>
      <c r="HEH354" s="1"/>
      <c r="HEI354" s="1"/>
      <c r="HEJ354" s="1"/>
      <c r="HEK354" s="1"/>
      <c r="HEL354" s="1"/>
      <c r="HEM354" s="1"/>
      <c r="HEN354" s="1"/>
      <c r="HEO354" s="1"/>
      <c r="HEP354" s="1"/>
      <c r="HEQ354" s="1"/>
      <c r="HER354" s="1"/>
      <c r="HES354" s="1"/>
      <c r="HET354" s="1"/>
      <c r="HEU354" s="1"/>
      <c r="HEV354" s="1"/>
      <c r="HEW354" s="1"/>
      <c r="HEX354" s="1"/>
      <c r="HEY354" s="1"/>
      <c r="HEZ354" s="1"/>
      <c r="HFA354" s="1"/>
      <c r="HFB354" s="1"/>
      <c r="HFC354" s="1"/>
      <c r="HFD354" s="1"/>
      <c r="HFE354" s="1"/>
      <c r="HFF354" s="1"/>
      <c r="HFG354" s="1"/>
      <c r="HFH354" s="1"/>
      <c r="HFI354" s="1"/>
      <c r="HFJ354" s="1"/>
      <c r="HFK354" s="1"/>
      <c r="HFL354" s="1"/>
      <c r="HFM354" s="1"/>
      <c r="HFN354" s="1"/>
      <c r="HFO354" s="1"/>
      <c r="HFP354" s="1"/>
      <c r="HFQ354" s="1"/>
      <c r="HFR354" s="1"/>
      <c r="HFS354" s="1"/>
      <c r="HFT354" s="1"/>
      <c r="HFU354" s="1"/>
      <c r="HFV354" s="1"/>
      <c r="HFW354" s="1"/>
      <c r="HFX354" s="1"/>
      <c r="HFY354" s="1"/>
      <c r="HFZ354" s="1"/>
      <c r="HGA354" s="1"/>
      <c r="HGB354" s="1"/>
      <c r="HGC354" s="1"/>
      <c r="HGD354" s="1"/>
      <c r="HGE354" s="1"/>
      <c r="HGF354" s="1"/>
      <c r="HGG354" s="1"/>
      <c r="HGH354" s="1"/>
      <c r="HGI354" s="1"/>
      <c r="HGJ354" s="1"/>
      <c r="HGK354" s="1"/>
      <c r="HGL354" s="1"/>
      <c r="HGM354" s="1"/>
      <c r="HGN354" s="1"/>
      <c r="HGO354" s="1"/>
      <c r="HGP354" s="1"/>
      <c r="HGQ354" s="1"/>
      <c r="HGR354" s="1"/>
      <c r="HGS354" s="1"/>
      <c r="HGT354" s="1"/>
      <c r="HGU354" s="1"/>
      <c r="HGV354" s="1"/>
      <c r="HGW354" s="1"/>
      <c r="HGX354" s="1"/>
      <c r="HGY354" s="1"/>
      <c r="HGZ354" s="1"/>
      <c r="HHA354" s="1"/>
      <c r="HHB354" s="1"/>
      <c r="HHC354" s="1"/>
      <c r="HHD354" s="1"/>
      <c r="HHE354" s="1"/>
      <c r="HHF354" s="1"/>
      <c r="HHG354" s="1"/>
      <c r="HHH354" s="1"/>
      <c r="HHI354" s="1"/>
      <c r="HHJ354" s="1"/>
      <c r="HHK354" s="1"/>
      <c r="HHL354" s="1"/>
      <c r="HHM354" s="1"/>
      <c r="HHN354" s="1"/>
      <c r="HHO354" s="1"/>
      <c r="HHP354" s="1"/>
      <c r="HHQ354" s="1"/>
      <c r="HHR354" s="1"/>
      <c r="HHS354" s="1"/>
      <c r="HHT354" s="1"/>
      <c r="HHU354" s="1"/>
      <c r="HHV354" s="1"/>
      <c r="HHW354" s="1"/>
      <c r="HHX354" s="1"/>
      <c r="HHY354" s="1"/>
      <c r="HHZ354" s="1"/>
      <c r="HIA354" s="1"/>
      <c r="HIB354" s="1"/>
      <c r="HIC354" s="1"/>
      <c r="HID354" s="1"/>
      <c r="HIE354" s="1"/>
      <c r="HIF354" s="1"/>
      <c r="HIG354" s="1"/>
      <c r="HIH354" s="1"/>
      <c r="HII354" s="1"/>
      <c r="HIJ354" s="1"/>
      <c r="HIK354" s="1"/>
      <c r="HIL354" s="1"/>
      <c r="HIM354" s="1"/>
      <c r="HIN354" s="1"/>
      <c r="HIO354" s="1"/>
      <c r="HIP354" s="1"/>
      <c r="HIQ354" s="1"/>
      <c r="HIR354" s="1"/>
      <c r="HIS354" s="1"/>
      <c r="HIT354" s="1"/>
      <c r="HIU354" s="1"/>
      <c r="HIV354" s="1"/>
      <c r="HIW354" s="1"/>
      <c r="HIX354" s="1"/>
      <c r="HIY354" s="1"/>
      <c r="HIZ354" s="1"/>
      <c r="HJA354" s="1"/>
      <c r="HJB354" s="1"/>
      <c r="HJC354" s="1"/>
      <c r="HJD354" s="1"/>
      <c r="HJE354" s="1"/>
      <c r="HJF354" s="1"/>
      <c r="HJG354" s="1"/>
      <c r="HJH354" s="1"/>
      <c r="HJI354" s="1"/>
      <c r="HJJ354" s="1"/>
      <c r="HJK354" s="1"/>
      <c r="HJL354" s="1"/>
      <c r="HJM354" s="1"/>
      <c r="HJN354" s="1"/>
      <c r="HJO354" s="1"/>
      <c r="HJP354" s="1"/>
      <c r="HJQ354" s="1"/>
      <c r="HJR354" s="1"/>
      <c r="HJS354" s="1"/>
      <c r="HJT354" s="1"/>
      <c r="HJU354" s="1"/>
      <c r="HJV354" s="1"/>
      <c r="HJW354" s="1"/>
      <c r="HJX354" s="1"/>
      <c r="HJY354" s="1"/>
      <c r="HJZ354" s="1"/>
      <c r="HKA354" s="1"/>
      <c r="HKB354" s="1"/>
      <c r="HKC354" s="1"/>
      <c r="HKD354" s="1"/>
      <c r="HKE354" s="1"/>
      <c r="HKF354" s="1"/>
      <c r="HKG354" s="1"/>
      <c r="HKH354" s="1"/>
      <c r="HKI354" s="1"/>
      <c r="HKJ354" s="1"/>
      <c r="HKK354" s="1"/>
      <c r="HKL354" s="1"/>
      <c r="HKM354" s="1"/>
      <c r="HKN354" s="1"/>
      <c r="HKO354" s="1"/>
      <c r="HKP354" s="1"/>
      <c r="HKQ354" s="1"/>
      <c r="HKR354" s="1"/>
      <c r="HKS354" s="1"/>
      <c r="HKT354" s="1"/>
      <c r="HKU354" s="1"/>
      <c r="HKV354" s="1"/>
      <c r="HKW354" s="1"/>
      <c r="HKX354" s="1"/>
      <c r="HKY354" s="1"/>
      <c r="HKZ354" s="1"/>
      <c r="HLA354" s="1"/>
      <c r="HLB354" s="1"/>
      <c r="HLC354" s="1"/>
      <c r="HLD354" s="1"/>
      <c r="HLE354" s="1"/>
      <c r="HLF354" s="1"/>
      <c r="HLG354" s="1"/>
      <c r="HLH354" s="1"/>
      <c r="HLI354" s="1"/>
      <c r="HLJ354" s="1"/>
      <c r="HLK354" s="1"/>
      <c r="HLL354" s="1"/>
      <c r="HLM354" s="1"/>
      <c r="HLN354" s="1"/>
      <c r="HLO354" s="1"/>
      <c r="HLP354" s="1"/>
      <c r="HLQ354" s="1"/>
      <c r="HLR354" s="1"/>
      <c r="HLS354" s="1"/>
      <c r="HLT354" s="1"/>
      <c r="HLU354" s="1"/>
      <c r="HLV354" s="1"/>
      <c r="HLW354" s="1"/>
      <c r="HLX354" s="1"/>
      <c r="HLY354" s="1"/>
      <c r="HLZ354" s="1"/>
      <c r="HMA354" s="1"/>
      <c r="HMB354" s="1"/>
      <c r="HMC354" s="1"/>
      <c r="HMD354" s="1"/>
      <c r="HME354" s="1"/>
      <c r="HMF354" s="1"/>
      <c r="HMG354" s="1"/>
      <c r="HMH354" s="1"/>
      <c r="HMI354" s="1"/>
      <c r="HMJ354" s="1"/>
      <c r="HMK354" s="1"/>
      <c r="HML354" s="1"/>
      <c r="HMM354" s="1"/>
      <c r="HMN354" s="1"/>
      <c r="HMO354" s="1"/>
      <c r="HMP354" s="1"/>
      <c r="HMQ354" s="1"/>
      <c r="HMR354" s="1"/>
      <c r="HMS354" s="1"/>
      <c r="HMT354" s="1"/>
      <c r="HMU354" s="1"/>
      <c r="HMV354" s="1"/>
      <c r="HMW354" s="1"/>
      <c r="HMX354" s="1"/>
      <c r="HMY354" s="1"/>
      <c r="HMZ354" s="1"/>
      <c r="HNA354" s="1"/>
      <c r="HNB354" s="1"/>
      <c r="HNC354" s="1"/>
      <c r="HND354" s="1"/>
      <c r="HNE354" s="1"/>
      <c r="HNF354" s="1"/>
      <c r="HNG354" s="1"/>
      <c r="HNH354" s="1"/>
      <c r="HNI354" s="1"/>
      <c r="HNJ354" s="1"/>
      <c r="HNK354" s="1"/>
      <c r="HNL354" s="1"/>
      <c r="HNM354" s="1"/>
      <c r="HNN354" s="1"/>
      <c r="HNO354" s="1"/>
      <c r="HNP354" s="1"/>
      <c r="HNQ354" s="1"/>
      <c r="HNR354" s="1"/>
      <c r="HNS354" s="1"/>
      <c r="HNT354" s="1"/>
      <c r="HNU354" s="1"/>
      <c r="HNV354" s="1"/>
      <c r="HNW354" s="1"/>
      <c r="HNX354" s="1"/>
      <c r="HNY354" s="1"/>
      <c r="HNZ354" s="1"/>
      <c r="HOA354" s="1"/>
      <c r="HOB354" s="1"/>
      <c r="HOC354" s="1"/>
      <c r="HOD354" s="1"/>
      <c r="HOE354" s="1"/>
      <c r="HOF354" s="1"/>
      <c r="HOG354" s="1"/>
      <c r="HOH354" s="1"/>
      <c r="HOI354" s="1"/>
      <c r="HOJ354" s="1"/>
      <c r="HOK354" s="1"/>
      <c r="HOL354" s="1"/>
      <c r="HOM354" s="1"/>
      <c r="HON354" s="1"/>
      <c r="HOO354" s="1"/>
      <c r="HOP354" s="1"/>
      <c r="HOQ354" s="1"/>
      <c r="HOR354" s="1"/>
      <c r="HOS354" s="1"/>
      <c r="HOT354" s="1"/>
      <c r="HOU354" s="1"/>
      <c r="HOV354" s="1"/>
      <c r="HOW354" s="1"/>
      <c r="HOX354" s="1"/>
      <c r="HOY354" s="1"/>
      <c r="HOZ354" s="1"/>
      <c r="HPA354" s="1"/>
      <c r="HPB354" s="1"/>
      <c r="HPC354" s="1"/>
      <c r="HPD354" s="1"/>
      <c r="HPE354" s="1"/>
      <c r="HPF354" s="1"/>
      <c r="HPG354" s="1"/>
      <c r="HPH354" s="1"/>
      <c r="HPI354" s="1"/>
      <c r="HPJ354" s="1"/>
      <c r="HPK354" s="1"/>
      <c r="HPL354" s="1"/>
      <c r="HPM354" s="1"/>
      <c r="HPN354" s="1"/>
      <c r="HPO354" s="1"/>
      <c r="HPP354" s="1"/>
      <c r="HPQ354" s="1"/>
      <c r="HPR354" s="1"/>
      <c r="HPS354" s="1"/>
      <c r="HPT354" s="1"/>
      <c r="HPU354" s="1"/>
      <c r="HPV354" s="1"/>
      <c r="HPW354" s="1"/>
      <c r="HPX354" s="1"/>
      <c r="HPY354" s="1"/>
      <c r="HPZ354" s="1"/>
      <c r="HQA354" s="1"/>
      <c r="HQB354" s="1"/>
      <c r="HQC354" s="1"/>
      <c r="HQD354" s="1"/>
      <c r="HQE354" s="1"/>
      <c r="HQF354" s="1"/>
      <c r="HQG354" s="1"/>
      <c r="HQH354" s="1"/>
      <c r="HQI354" s="1"/>
      <c r="HQJ354" s="1"/>
      <c r="HQK354" s="1"/>
      <c r="HQL354" s="1"/>
      <c r="HQM354" s="1"/>
      <c r="HQN354" s="1"/>
      <c r="HQO354" s="1"/>
      <c r="HQP354" s="1"/>
      <c r="HQQ354" s="1"/>
      <c r="HQR354" s="1"/>
      <c r="HQS354" s="1"/>
      <c r="HQT354" s="1"/>
      <c r="HQU354" s="1"/>
      <c r="HQV354" s="1"/>
      <c r="HQW354" s="1"/>
      <c r="HQX354" s="1"/>
      <c r="HQY354" s="1"/>
      <c r="HQZ354" s="1"/>
      <c r="HRA354" s="1"/>
      <c r="HRB354" s="1"/>
      <c r="HRC354" s="1"/>
      <c r="HRD354" s="1"/>
      <c r="HRE354" s="1"/>
      <c r="HRF354" s="1"/>
      <c r="HRG354" s="1"/>
      <c r="HRH354" s="1"/>
      <c r="HRI354" s="1"/>
      <c r="HRJ354" s="1"/>
      <c r="HRK354" s="1"/>
      <c r="HRL354" s="1"/>
      <c r="HRM354" s="1"/>
      <c r="HRN354" s="1"/>
      <c r="HRO354" s="1"/>
      <c r="HRP354" s="1"/>
      <c r="HRQ354" s="1"/>
      <c r="HRR354" s="1"/>
      <c r="HRS354" s="1"/>
      <c r="HRT354" s="1"/>
      <c r="HRU354" s="1"/>
      <c r="HRV354" s="1"/>
      <c r="HRW354" s="1"/>
      <c r="HRX354" s="1"/>
      <c r="HRY354" s="1"/>
      <c r="HRZ354" s="1"/>
      <c r="HSA354" s="1"/>
      <c r="HSB354" s="1"/>
      <c r="HSC354" s="1"/>
      <c r="HSD354" s="1"/>
      <c r="HSE354" s="1"/>
      <c r="HSF354" s="1"/>
      <c r="HSG354" s="1"/>
      <c r="HSH354" s="1"/>
      <c r="HSI354" s="1"/>
      <c r="HSJ354" s="1"/>
      <c r="HSK354" s="1"/>
      <c r="HSL354" s="1"/>
      <c r="HSM354" s="1"/>
      <c r="HSN354" s="1"/>
      <c r="HSO354" s="1"/>
      <c r="HSP354" s="1"/>
      <c r="HSQ354" s="1"/>
      <c r="HSR354" s="1"/>
      <c r="HSS354" s="1"/>
      <c r="HST354" s="1"/>
      <c r="HSU354" s="1"/>
      <c r="HSV354" s="1"/>
      <c r="HSW354" s="1"/>
      <c r="HSX354" s="1"/>
      <c r="HSY354" s="1"/>
      <c r="HSZ354" s="1"/>
      <c r="HTA354" s="1"/>
      <c r="HTB354" s="1"/>
      <c r="HTC354" s="1"/>
      <c r="HTD354" s="1"/>
      <c r="HTE354" s="1"/>
      <c r="HTF354" s="1"/>
      <c r="HTG354" s="1"/>
      <c r="HTH354" s="1"/>
      <c r="HTI354" s="1"/>
      <c r="HTJ354" s="1"/>
      <c r="HTK354" s="1"/>
      <c r="HTL354" s="1"/>
      <c r="HTM354" s="1"/>
      <c r="HTN354" s="1"/>
      <c r="HTO354" s="1"/>
      <c r="HTP354" s="1"/>
      <c r="HTQ354" s="1"/>
      <c r="HTR354" s="1"/>
      <c r="HTS354" s="1"/>
      <c r="HTT354" s="1"/>
      <c r="HTU354" s="1"/>
      <c r="HTV354" s="1"/>
      <c r="HTW354" s="1"/>
      <c r="HTX354" s="1"/>
      <c r="HTY354" s="1"/>
      <c r="HTZ354" s="1"/>
      <c r="HUA354" s="1"/>
      <c r="HUB354" s="1"/>
      <c r="HUC354" s="1"/>
      <c r="HUD354" s="1"/>
      <c r="HUE354" s="1"/>
      <c r="HUF354" s="1"/>
      <c r="HUG354" s="1"/>
      <c r="HUH354" s="1"/>
      <c r="HUI354" s="1"/>
      <c r="HUJ354" s="1"/>
      <c r="HUK354" s="1"/>
      <c r="HUL354" s="1"/>
      <c r="HUM354" s="1"/>
      <c r="HUN354" s="1"/>
      <c r="HUO354" s="1"/>
      <c r="HUP354" s="1"/>
      <c r="HUQ354" s="1"/>
      <c r="HUR354" s="1"/>
      <c r="HUS354" s="1"/>
      <c r="HUT354" s="1"/>
      <c r="HUU354" s="1"/>
      <c r="HUV354" s="1"/>
      <c r="HUW354" s="1"/>
      <c r="HUX354" s="1"/>
      <c r="HUY354" s="1"/>
      <c r="HUZ354" s="1"/>
      <c r="HVA354" s="1"/>
      <c r="HVB354" s="1"/>
      <c r="HVC354" s="1"/>
      <c r="HVD354" s="1"/>
      <c r="HVE354" s="1"/>
      <c r="HVF354" s="1"/>
      <c r="HVG354" s="1"/>
      <c r="HVH354" s="1"/>
      <c r="HVI354" s="1"/>
      <c r="HVJ354" s="1"/>
      <c r="HVK354" s="1"/>
      <c r="HVL354" s="1"/>
      <c r="HVM354" s="1"/>
      <c r="HVN354" s="1"/>
      <c r="HVO354" s="1"/>
      <c r="HVP354" s="1"/>
      <c r="HVQ354" s="1"/>
      <c r="HVR354" s="1"/>
      <c r="HVS354" s="1"/>
      <c r="HVT354" s="1"/>
      <c r="HVU354" s="1"/>
      <c r="HVV354" s="1"/>
      <c r="HVW354" s="1"/>
      <c r="HVX354" s="1"/>
      <c r="HVY354" s="1"/>
      <c r="HVZ354" s="1"/>
      <c r="HWA354" s="1"/>
      <c r="HWB354" s="1"/>
      <c r="HWC354" s="1"/>
      <c r="HWD354" s="1"/>
      <c r="HWE354" s="1"/>
      <c r="HWF354" s="1"/>
      <c r="HWG354" s="1"/>
      <c r="HWH354" s="1"/>
      <c r="HWI354" s="1"/>
      <c r="HWJ354" s="1"/>
      <c r="HWK354" s="1"/>
      <c r="HWL354" s="1"/>
      <c r="HWM354" s="1"/>
      <c r="HWN354" s="1"/>
      <c r="HWO354" s="1"/>
      <c r="HWP354" s="1"/>
      <c r="HWQ354" s="1"/>
      <c r="HWR354" s="1"/>
      <c r="HWS354" s="1"/>
      <c r="HWT354" s="1"/>
      <c r="HWU354" s="1"/>
      <c r="HWV354" s="1"/>
      <c r="HWW354" s="1"/>
      <c r="HWX354" s="1"/>
      <c r="HWY354" s="1"/>
      <c r="HWZ354" s="1"/>
      <c r="HXA354" s="1"/>
      <c r="HXB354" s="1"/>
      <c r="HXC354" s="1"/>
      <c r="HXD354" s="1"/>
      <c r="HXE354" s="1"/>
      <c r="HXF354" s="1"/>
      <c r="HXG354" s="1"/>
      <c r="HXH354" s="1"/>
      <c r="HXI354" s="1"/>
      <c r="HXJ354" s="1"/>
      <c r="HXK354" s="1"/>
      <c r="HXL354" s="1"/>
      <c r="HXM354" s="1"/>
      <c r="HXN354" s="1"/>
      <c r="HXO354" s="1"/>
      <c r="HXP354" s="1"/>
      <c r="HXQ354" s="1"/>
      <c r="HXR354" s="1"/>
      <c r="HXS354" s="1"/>
      <c r="HXT354" s="1"/>
      <c r="HXU354" s="1"/>
      <c r="HXV354" s="1"/>
      <c r="HXW354" s="1"/>
      <c r="HXX354" s="1"/>
      <c r="HXY354" s="1"/>
      <c r="HXZ354" s="1"/>
      <c r="HYA354" s="1"/>
      <c r="HYB354" s="1"/>
      <c r="HYC354" s="1"/>
      <c r="HYD354" s="1"/>
      <c r="HYE354" s="1"/>
      <c r="HYF354" s="1"/>
      <c r="HYG354" s="1"/>
      <c r="HYH354" s="1"/>
      <c r="HYI354" s="1"/>
      <c r="HYJ354" s="1"/>
      <c r="HYK354" s="1"/>
      <c r="HYL354" s="1"/>
      <c r="HYM354" s="1"/>
      <c r="HYN354" s="1"/>
      <c r="HYO354" s="1"/>
      <c r="HYP354" s="1"/>
      <c r="HYQ354" s="1"/>
      <c r="HYR354" s="1"/>
      <c r="HYS354" s="1"/>
      <c r="HYT354" s="1"/>
      <c r="HYU354" s="1"/>
      <c r="HYV354" s="1"/>
      <c r="HYW354" s="1"/>
      <c r="HYX354" s="1"/>
      <c r="HYY354" s="1"/>
      <c r="HYZ354" s="1"/>
      <c r="HZA354" s="1"/>
      <c r="HZB354" s="1"/>
      <c r="HZC354" s="1"/>
      <c r="HZD354" s="1"/>
      <c r="HZE354" s="1"/>
      <c r="HZF354" s="1"/>
      <c r="HZG354" s="1"/>
      <c r="HZH354" s="1"/>
      <c r="HZI354" s="1"/>
      <c r="HZJ354" s="1"/>
      <c r="HZK354" s="1"/>
      <c r="HZL354" s="1"/>
      <c r="HZM354" s="1"/>
      <c r="HZN354" s="1"/>
      <c r="HZO354" s="1"/>
      <c r="HZP354" s="1"/>
      <c r="HZQ354" s="1"/>
      <c r="HZR354" s="1"/>
      <c r="HZS354" s="1"/>
      <c r="HZT354" s="1"/>
      <c r="HZU354" s="1"/>
      <c r="HZV354" s="1"/>
      <c r="HZW354" s="1"/>
      <c r="HZX354" s="1"/>
      <c r="HZY354" s="1"/>
      <c r="HZZ354" s="1"/>
      <c r="IAA354" s="1"/>
      <c r="IAB354" s="1"/>
      <c r="IAC354" s="1"/>
      <c r="IAD354" s="1"/>
      <c r="IAE354" s="1"/>
      <c r="IAF354" s="1"/>
      <c r="IAG354" s="1"/>
      <c r="IAH354" s="1"/>
      <c r="IAI354" s="1"/>
      <c r="IAJ354" s="1"/>
      <c r="IAK354" s="1"/>
      <c r="IAL354" s="1"/>
      <c r="IAM354" s="1"/>
      <c r="IAN354" s="1"/>
      <c r="IAO354" s="1"/>
      <c r="IAP354" s="1"/>
      <c r="IAQ354" s="1"/>
      <c r="IAR354" s="1"/>
      <c r="IAS354" s="1"/>
      <c r="IAT354" s="1"/>
      <c r="IAU354" s="1"/>
      <c r="IAV354" s="1"/>
      <c r="IAW354" s="1"/>
      <c r="IAX354" s="1"/>
      <c r="IAY354" s="1"/>
      <c r="IAZ354" s="1"/>
      <c r="IBA354" s="1"/>
      <c r="IBB354" s="1"/>
      <c r="IBC354" s="1"/>
      <c r="IBD354" s="1"/>
      <c r="IBE354" s="1"/>
      <c r="IBF354" s="1"/>
      <c r="IBG354" s="1"/>
      <c r="IBH354" s="1"/>
      <c r="IBI354" s="1"/>
      <c r="IBJ354" s="1"/>
      <c r="IBK354" s="1"/>
      <c r="IBL354" s="1"/>
      <c r="IBM354" s="1"/>
      <c r="IBN354" s="1"/>
      <c r="IBO354" s="1"/>
      <c r="IBP354" s="1"/>
      <c r="IBQ354" s="1"/>
      <c r="IBR354" s="1"/>
      <c r="IBS354" s="1"/>
      <c r="IBT354" s="1"/>
      <c r="IBU354" s="1"/>
      <c r="IBV354" s="1"/>
      <c r="IBW354" s="1"/>
      <c r="IBX354" s="1"/>
      <c r="IBY354" s="1"/>
      <c r="IBZ354" s="1"/>
      <c r="ICA354" s="1"/>
      <c r="ICB354" s="1"/>
      <c r="ICC354" s="1"/>
      <c r="ICD354" s="1"/>
      <c r="ICE354" s="1"/>
      <c r="ICF354" s="1"/>
      <c r="ICG354" s="1"/>
      <c r="ICH354" s="1"/>
      <c r="ICI354" s="1"/>
      <c r="ICJ354" s="1"/>
      <c r="ICK354" s="1"/>
      <c r="ICL354" s="1"/>
      <c r="ICM354" s="1"/>
      <c r="ICN354" s="1"/>
      <c r="ICO354" s="1"/>
      <c r="ICP354" s="1"/>
      <c r="ICQ354" s="1"/>
      <c r="ICR354" s="1"/>
      <c r="ICS354" s="1"/>
      <c r="ICT354" s="1"/>
      <c r="ICU354" s="1"/>
      <c r="ICV354" s="1"/>
      <c r="ICW354" s="1"/>
      <c r="ICX354" s="1"/>
      <c r="ICY354" s="1"/>
      <c r="ICZ354" s="1"/>
      <c r="IDA354" s="1"/>
      <c r="IDB354" s="1"/>
      <c r="IDC354" s="1"/>
      <c r="IDD354" s="1"/>
      <c r="IDE354" s="1"/>
      <c r="IDF354" s="1"/>
      <c r="IDG354" s="1"/>
      <c r="IDH354" s="1"/>
      <c r="IDI354" s="1"/>
      <c r="IDJ354" s="1"/>
      <c r="IDK354" s="1"/>
      <c r="IDL354" s="1"/>
      <c r="IDM354" s="1"/>
      <c r="IDN354" s="1"/>
      <c r="IDO354" s="1"/>
      <c r="IDP354" s="1"/>
      <c r="IDQ354" s="1"/>
      <c r="IDR354" s="1"/>
      <c r="IDS354" s="1"/>
      <c r="IDT354" s="1"/>
      <c r="IDU354" s="1"/>
      <c r="IDV354" s="1"/>
      <c r="IDW354" s="1"/>
      <c r="IDX354" s="1"/>
      <c r="IDY354" s="1"/>
      <c r="IDZ354" s="1"/>
      <c r="IEA354" s="1"/>
      <c r="IEB354" s="1"/>
      <c r="IEC354" s="1"/>
      <c r="IED354" s="1"/>
      <c r="IEE354" s="1"/>
      <c r="IEF354" s="1"/>
      <c r="IEG354" s="1"/>
      <c r="IEH354" s="1"/>
      <c r="IEI354" s="1"/>
      <c r="IEJ354" s="1"/>
      <c r="IEK354" s="1"/>
      <c r="IEL354" s="1"/>
      <c r="IEM354" s="1"/>
      <c r="IEN354" s="1"/>
      <c r="IEO354" s="1"/>
      <c r="IEP354" s="1"/>
      <c r="IEQ354" s="1"/>
      <c r="IER354" s="1"/>
      <c r="IES354" s="1"/>
      <c r="IET354" s="1"/>
      <c r="IEU354" s="1"/>
      <c r="IEV354" s="1"/>
      <c r="IEW354" s="1"/>
      <c r="IEX354" s="1"/>
      <c r="IEY354" s="1"/>
      <c r="IEZ354" s="1"/>
      <c r="IFA354" s="1"/>
      <c r="IFB354" s="1"/>
      <c r="IFC354" s="1"/>
      <c r="IFD354" s="1"/>
      <c r="IFE354" s="1"/>
      <c r="IFF354" s="1"/>
      <c r="IFG354" s="1"/>
      <c r="IFH354" s="1"/>
      <c r="IFI354" s="1"/>
      <c r="IFJ354" s="1"/>
      <c r="IFK354" s="1"/>
      <c r="IFL354" s="1"/>
      <c r="IFM354" s="1"/>
      <c r="IFN354" s="1"/>
      <c r="IFO354" s="1"/>
      <c r="IFP354" s="1"/>
      <c r="IFQ354" s="1"/>
      <c r="IFR354" s="1"/>
      <c r="IFS354" s="1"/>
      <c r="IFT354" s="1"/>
      <c r="IFU354" s="1"/>
      <c r="IFV354" s="1"/>
      <c r="IFW354" s="1"/>
      <c r="IFX354" s="1"/>
      <c r="IFY354" s="1"/>
      <c r="IFZ354" s="1"/>
      <c r="IGA354" s="1"/>
      <c r="IGB354" s="1"/>
      <c r="IGC354" s="1"/>
      <c r="IGD354" s="1"/>
      <c r="IGE354" s="1"/>
      <c r="IGF354" s="1"/>
      <c r="IGG354" s="1"/>
      <c r="IGH354" s="1"/>
      <c r="IGI354" s="1"/>
      <c r="IGJ354" s="1"/>
      <c r="IGK354" s="1"/>
      <c r="IGL354" s="1"/>
      <c r="IGM354" s="1"/>
      <c r="IGN354" s="1"/>
      <c r="IGO354" s="1"/>
      <c r="IGP354" s="1"/>
      <c r="IGQ354" s="1"/>
      <c r="IGR354" s="1"/>
      <c r="IGS354" s="1"/>
      <c r="IGT354" s="1"/>
      <c r="IGU354" s="1"/>
      <c r="IGV354" s="1"/>
      <c r="IGW354" s="1"/>
      <c r="IGX354" s="1"/>
      <c r="IGY354" s="1"/>
      <c r="IGZ354" s="1"/>
      <c r="IHA354" s="1"/>
      <c r="IHB354" s="1"/>
      <c r="IHC354" s="1"/>
      <c r="IHD354" s="1"/>
      <c r="IHE354" s="1"/>
      <c r="IHF354" s="1"/>
      <c r="IHG354" s="1"/>
      <c r="IHH354" s="1"/>
      <c r="IHI354" s="1"/>
      <c r="IHJ354" s="1"/>
      <c r="IHK354" s="1"/>
      <c r="IHL354" s="1"/>
      <c r="IHM354" s="1"/>
      <c r="IHN354" s="1"/>
      <c r="IHO354" s="1"/>
      <c r="IHP354" s="1"/>
      <c r="IHQ354" s="1"/>
      <c r="IHR354" s="1"/>
      <c r="IHS354" s="1"/>
      <c r="IHT354" s="1"/>
      <c r="IHU354" s="1"/>
      <c r="IHV354" s="1"/>
      <c r="IHW354" s="1"/>
      <c r="IHX354" s="1"/>
      <c r="IHY354" s="1"/>
      <c r="IHZ354" s="1"/>
      <c r="IIA354" s="1"/>
      <c r="IIB354" s="1"/>
      <c r="IIC354" s="1"/>
      <c r="IID354" s="1"/>
      <c r="IIE354" s="1"/>
      <c r="IIF354" s="1"/>
      <c r="IIG354" s="1"/>
      <c r="IIH354" s="1"/>
      <c r="III354" s="1"/>
      <c r="IIJ354" s="1"/>
      <c r="IIK354" s="1"/>
      <c r="IIL354" s="1"/>
      <c r="IIM354" s="1"/>
      <c r="IIN354" s="1"/>
      <c r="IIO354" s="1"/>
      <c r="IIP354" s="1"/>
      <c r="IIQ354" s="1"/>
      <c r="IIR354" s="1"/>
      <c r="IIS354" s="1"/>
      <c r="IIT354" s="1"/>
      <c r="IIU354" s="1"/>
      <c r="IIV354" s="1"/>
      <c r="IIW354" s="1"/>
      <c r="IIX354" s="1"/>
      <c r="IIY354" s="1"/>
      <c r="IIZ354" s="1"/>
      <c r="IJA354" s="1"/>
      <c r="IJB354" s="1"/>
      <c r="IJC354" s="1"/>
      <c r="IJD354" s="1"/>
      <c r="IJE354" s="1"/>
      <c r="IJF354" s="1"/>
      <c r="IJG354" s="1"/>
      <c r="IJH354" s="1"/>
      <c r="IJI354" s="1"/>
      <c r="IJJ354" s="1"/>
      <c r="IJK354" s="1"/>
      <c r="IJL354" s="1"/>
      <c r="IJM354" s="1"/>
      <c r="IJN354" s="1"/>
      <c r="IJO354" s="1"/>
      <c r="IJP354" s="1"/>
      <c r="IJQ354" s="1"/>
      <c r="IJR354" s="1"/>
      <c r="IJS354" s="1"/>
      <c r="IJT354" s="1"/>
      <c r="IJU354" s="1"/>
      <c r="IJV354" s="1"/>
      <c r="IJW354" s="1"/>
      <c r="IJX354" s="1"/>
      <c r="IJY354" s="1"/>
      <c r="IJZ354" s="1"/>
      <c r="IKA354" s="1"/>
      <c r="IKB354" s="1"/>
      <c r="IKC354" s="1"/>
      <c r="IKD354" s="1"/>
      <c r="IKE354" s="1"/>
      <c r="IKF354" s="1"/>
      <c r="IKG354" s="1"/>
      <c r="IKH354" s="1"/>
      <c r="IKI354" s="1"/>
      <c r="IKJ354" s="1"/>
      <c r="IKK354" s="1"/>
      <c r="IKL354" s="1"/>
      <c r="IKM354" s="1"/>
      <c r="IKN354" s="1"/>
      <c r="IKO354" s="1"/>
      <c r="IKP354" s="1"/>
      <c r="IKQ354" s="1"/>
      <c r="IKR354" s="1"/>
      <c r="IKS354" s="1"/>
      <c r="IKT354" s="1"/>
      <c r="IKU354" s="1"/>
      <c r="IKV354" s="1"/>
      <c r="IKW354" s="1"/>
      <c r="IKX354" s="1"/>
      <c r="IKY354" s="1"/>
      <c r="IKZ354" s="1"/>
      <c r="ILA354" s="1"/>
      <c r="ILB354" s="1"/>
      <c r="ILC354" s="1"/>
      <c r="ILD354" s="1"/>
      <c r="ILE354" s="1"/>
      <c r="ILF354" s="1"/>
      <c r="ILG354" s="1"/>
      <c r="ILH354" s="1"/>
      <c r="ILI354" s="1"/>
      <c r="ILJ354" s="1"/>
      <c r="ILK354" s="1"/>
      <c r="ILL354" s="1"/>
      <c r="ILM354" s="1"/>
      <c r="ILN354" s="1"/>
      <c r="ILO354" s="1"/>
      <c r="ILP354" s="1"/>
      <c r="ILQ354" s="1"/>
      <c r="ILR354" s="1"/>
      <c r="ILS354" s="1"/>
      <c r="ILT354" s="1"/>
      <c r="ILU354" s="1"/>
      <c r="ILV354" s="1"/>
      <c r="ILW354" s="1"/>
      <c r="ILX354" s="1"/>
      <c r="ILY354" s="1"/>
      <c r="ILZ354" s="1"/>
      <c r="IMA354" s="1"/>
      <c r="IMB354" s="1"/>
      <c r="IMC354" s="1"/>
      <c r="IMD354" s="1"/>
      <c r="IME354" s="1"/>
      <c r="IMF354" s="1"/>
      <c r="IMG354" s="1"/>
      <c r="IMH354" s="1"/>
      <c r="IMI354" s="1"/>
      <c r="IMJ354" s="1"/>
      <c r="IMK354" s="1"/>
      <c r="IML354" s="1"/>
      <c r="IMM354" s="1"/>
      <c r="IMN354" s="1"/>
      <c r="IMO354" s="1"/>
      <c r="IMP354" s="1"/>
      <c r="IMQ354" s="1"/>
      <c r="IMR354" s="1"/>
      <c r="IMS354" s="1"/>
      <c r="IMT354" s="1"/>
      <c r="IMU354" s="1"/>
      <c r="IMV354" s="1"/>
      <c r="IMW354" s="1"/>
      <c r="IMX354" s="1"/>
      <c r="IMY354" s="1"/>
      <c r="IMZ354" s="1"/>
      <c r="INA354" s="1"/>
      <c r="INB354" s="1"/>
      <c r="INC354" s="1"/>
      <c r="IND354" s="1"/>
      <c r="INE354" s="1"/>
      <c r="INF354" s="1"/>
      <c r="ING354" s="1"/>
      <c r="INH354" s="1"/>
      <c r="INI354" s="1"/>
      <c r="INJ354" s="1"/>
      <c r="INK354" s="1"/>
      <c r="INL354" s="1"/>
      <c r="INM354" s="1"/>
      <c r="INN354" s="1"/>
      <c r="INO354" s="1"/>
      <c r="INP354" s="1"/>
      <c r="INQ354" s="1"/>
      <c r="INR354" s="1"/>
      <c r="INS354" s="1"/>
      <c r="INT354" s="1"/>
      <c r="INU354" s="1"/>
      <c r="INV354" s="1"/>
      <c r="INW354" s="1"/>
      <c r="INX354" s="1"/>
      <c r="INY354" s="1"/>
      <c r="INZ354" s="1"/>
      <c r="IOA354" s="1"/>
      <c r="IOB354" s="1"/>
      <c r="IOC354" s="1"/>
      <c r="IOD354" s="1"/>
      <c r="IOE354" s="1"/>
      <c r="IOF354" s="1"/>
      <c r="IOG354" s="1"/>
      <c r="IOH354" s="1"/>
      <c r="IOI354" s="1"/>
      <c r="IOJ354" s="1"/>
      <c r="IOK354" s="1"/>
      <c r="IOL354" s="1"/>
      <c r="IOM354" s="1"/>
      <c r="ION354" s="1"/>
      <c r="IOO354" s="1"/>
      <c r="IOP354" s="1"/>
      <c r="IOQ354" s="1"/>
      <c r="IOR354" s="1"/>
      <c r="IOS354" s="1"/>
      <c r="IOT354" s="1"/>
      <c r="IOU354" s="1"/>
      <c r="IOV354" s="1"/>
      <c r="IOW354" s="1"/>
      <c r="IOX354" s="1"/>
      <c r="IOY354" s="1"/>
      <c r="IOZ354" s="1"/>
      <c r="IPA354" s="1"/>
      <c r="IPB354" s="1"/>
      <c r="IPC354" s="1"/>
      <c r="IPD354" s="1"/>
      <c r="IPE354" s="1"/>
      <c r="IPF354" s="1"/>
      <c r="IPG354" s="1"/>
      <c r="IPH354" s="1"/>
      <c r="IPI354" s="1"/>
      <c r="IPJ354" s="1"/>
      <c r="IPK354" s="1"/>
      <c r="IPL354" s="1"/>
      <c r="IPM354" s="1"/>
      <c r="IPN354" s="1"/>
      <c r="IPO354" s="1"/>
      <c r="IPP354" s="1"/>
      <c r="IPQ354" s="1"/>
      <c r="IPR354" s="1"/>
      <c r="IPS354" s="1"/>
      <c r="IPT354" s="1"/>
      <c r="IPU354" s="1"/>
      <c r="IPV354" s="1"/>
      <c r="IPW354" s="1"/>
      <c r="IPX354" s="1"/>
      <c r="IPY354" s="1"/>
      <c r="IPZ354" s="1"/>
      <c r="IQA354" s="1"/>
      <c r="IQB354" s="1"/>
      <c r="IQC354" s="1"/>
      <c r="IQD354" s="1"/>
      <c r="IQE354" s="1"/>
      <c r="IQF354" s="1"/>
      <c r="IQG354" s="1"/>
      <c r="IQH354" s="1"/>
      <c r="IQI354" s="1"/>
      <c r="IQJ354" s="1"/>
      <c r="IQK354" s="1"/>
      <c r="IQL354" s="1"/>
      <c r="IQM354" s="1"/>
      <c r="IQN354" s="1"/>
      <c r="IQO354" s="1"/>
      <c r="IQP354" s="1"/>
      <c r="IQQ354" s="1"/>
      <c r="IQR354" s="1"/>
      <c r="IQS354" s="1"/>
      <c r="IQT354" s="1"/>
      <c r="IQU354" s="1"/>
      <c r="IQV354" s="1"/>
      <c r="IQW354" s="1"/>
      <c r="IQX354" s="1"/>
      <c r="IQY354" s="1"/>
      <c r="IQZ354" s="1"/>
      <c r="IRA354" s="1"/>
      <c r="IRB354" s="1"/>
      <c r="IRC354" s="1"/>
      <c r="IRD354" s="1"/>
      <c r="IRE354" s="1"/>
      <c r="IRF354" s="1"/>
      <c r="IRG354" s="1"/>
      <c r="IRH354" s="1"/>
      <c r="IRI354" s="1"/>
      <c r="IRJ354" s="1"/>
      <c r="IRK354" s="1"/>
      <c r="IRL354" s="1"/>
      <c r="IRM354" s="1"/>
      <c r="IRN354" s="1"/>
      <c r="IRO354" s="1"/>
      <c r="IRP354" s="1"/>
      <c r="IRQ354" s="1"/>
      <c r="IRR354" s="1"/>
      <c r="IRS354" s="1"/>
      <c r="IRT354" s="1"/>
      <c r="IRU354" s="1"/>
      <c r="IRV354" s="1"/>
      <c r="IRW354" s="1"/>
      <c r="IRX354" s="1"/>
      <c r="IRY354" s="1"/>
      <c r="IRZ354" s="1"/>
      <c r="ISA354" s="1"/>
      <c r="ISB354" s="1"/>
      <c r="ISC354" s="1"/>
      <c r="ISD354" s="1"/>
      <c r="ISE354" s="1"/>
      <c r="ISF354" s="1"/>
      <c r="ISG354" s="1"/>
      <c r="ISH354" s="1"/>
      <c r="ISI354" s="1"/>
      <c r="ISJ354" s="1"/>
      <c r="ISK354" s="1"/>
      <c r="ISL354" s="1"/>
      <c r="ISM354" s="1"/>
      <c r="ISN354" s="1"/>
      <c r="ISO354" s="1"/>
      <c r="ISP354" s="1"/>
      <c r="ISQ354" s="1"/>
      <c r="ISR354" s="1"/>
      <c r="ISS354" s="1"/>
      <c r="IST354" s="1"/>
      <c r="ISU354" s="1"/>
      <c r="ISV354" s="1"/>
      <c r="ISW354" s="1"/>
      <c r="ISX354" s="1"/>
      <c r="ISY354" s="1"/>
      <c r="ISZ354" s="1"/>
      <c r="ITA354" s="1"/>
      <c r="ITB354" s="1"/>
      <c r="ITC354" s="1"/>
      <c r="ITD354" s="1"/>
      <c r="ITE354" s="1"/>
      <c r="ITF354" s="1"/>
      <c r="ITG354" s="1"/>
      <c r="ITH354" s="1"/>
      <c r="ITI354" s="1"/>
      <c r="ITJ354" s="1"/>
      <c r="ITK354" s="1"/>
      <c r="ITL354" s="1"/>
      <c r="ITM354" s="1"/>
      <c r="ITN354" s="1"/>
      <c r="ITO354" s="1"/>
      <c r="ITP354" s="1"/>
      <c r="ITQ354" s="1"/>
      <c r="ITR354" s="1"/>
      <c r="ITS354" s="1"/>
      <c r="ITT354" s="1"/>
      <c r="ITU354" s="1"/>
      <c r="ITV354" s="1"/>
      <c r="ITW354" s="1"/>
      <c r="ITX354" s="1"/>
      <c r="ITY354" s="1"/>
      <c r="ITZ354" s="1"/>
      <c r="IUA354" s="1"/>
      <c r="IUB354" s="1"/>
      <c r="IUC354" s="1"/>
      <c r="IUD354" s="1"/>
      <c r="IUE354" s="1"/>
      <c r="IUF354" s="1"/>
      <c r="IUG354" s="1"/>
      <c r="IUH354" s="1"/>
      <c r="IUI354" s="1"/>
      <c r="IUJ354" s="1"/>
      <c r="IUK354" s="1"/>
      <c r="IUL354" s="1"/>
      <c r="IUM354" s="1"/>
      <c r="IUN354" s="1"/>
      <c r="IUO354" s="1"/>
      <c r="IUP354" s="1"/>
      <c r="IUQ354" s="1"/>
      <c r="IUR354" s="1"/>
      <c r="IUS354" s="1"/>
      <c r="IUT354" s="1"/>
      <c r="IUU354" s="1"/>
      <c r="IUV354" s="1"/>
      <c r="IUW354" s="1"/>
      <c r="IUX354" s="1"/>
      <c r="IUY354" s="1"/>
      <c r="IUZ354" s="1"/>
      <c r="IVA354" s="1"/>
      <c r="IVB354" s="1"/>
      <c r="IVC354" s="1"/>
      <c r="IVD354" s="1"/>
      <c r="IVE354" s="1"/>
      <c r="IVF354" s="1"/>
      <c r="IVG354" s="1"/>
      <c r="IVH354" s="1"/>
      <c r="IVI354" s="1"/>
      <c r="IVJ354" s="1"/>
      <c r="IVK354" s="1"/>
      <c r="IVL354" s="1"/>
      <c r="IVM354" s="1"/>
      <c r="IVN354" s="1"/>
      <c r="IVO354" s="1"/>
      <c r="IVP354" s="1"/>
      <c r="IVQ354" s="1"/>
      <c r="IVR354" s="1"/>
      <c r="IVS354" s="1"/>
      <c r="IVT354" s="1"/>
      <c r="IVU354" s="1"/>
      <c r="IVV354" s="1"/>
      <c r="IVW354" s="1"/>
      <c r="IVX354" s="1"/>
      <c r="IVY354" s="1"/>
      <c r="IVZ354" s="1"/>
      <c r="IWA354" s="1"/>
      <c r="IWB354" s="1"/>
      <c r="IWC354" s="1"/>
      <c r="IWD354" s="1"/>
      <c r="IWE354" s="1"/>
      <c r="IWF354" s="1"/>
      <c r="IWG354" s="1"/>
      <c r="IWH354" s="1"/>
      <c r="IWI354" s="1"/>
      <c r="IWJ354" s="1"/>
      <c r="IWK354" s="1"/>
      <c r="IWL354" s="1"/>
      <c r="IWM354" s="1"/>
      <c r="IWN354" s="1"/>
      <c r="IWO354" s="1"/>
      <c r="IWP354" s="1"/>
      <c r="IWQ354" s="1"/>
      <c r="IWR354" s="1"/>
      <c r="IWS354" s="1"/>
      <c r="IWT354" s="1"/>
      <c r="IWU354" s="1"/>
      <c r="IWV354" s="1"/>
      <c r="IWW354" s="1"/>
      <c r="IWX354" s="1"/>
      <c r="IWY354" s="1"/>
      <c r="IWZ354" s="1"/>
      <c r="IXA354" s="1"/>
      <c r="IXB354" s="1"/>
      <c r="IXC354" s="1"/>
      <c r="IXD354" s="1"/>
      <c r="IXE354" s="1"/>
      <c r="IXF354" s="1"/>
      <c r="IXG354" s="1"/>
      <c r="IXH354" s="1"/>
      <c r="IXI354" s="1"/>
      <c r="IXJ354" s="1"/>
      <c r="IXK354" s="1"/>
      <c r="IXL354" s="1"/>
      <c r="IXM354" s="1"/>
      <c r="IXN354" s="1"/>
      <c r="IXO354" s="1"/>
      <c r="IXP354" s="1"/>
      <c r="IXQ354" s="1"/>
      <c r="IXR354" s="1"/>
      <c r="IXS354" s="1"/>
      <c r="IXT354" s="1"/>
      <c r="IXU354" s="1"/>
      <c r="IXV354" s="1"/>
      <c r="IXW354" s="1"/>
      <c r="IXX354" s="1"/>
      <c r="IXY354" s="1"/>
      <c r="IXZ354" s="1"/>
      <c r="IYA354" s="1"/>
      <c r="IYB354" s="1"/>
      <c r="IYC354" s="1"/>
      <c r="IYD354" s="1"/>
      <c r="IYE354" s="1"/>
      <c r="IYF354" s="1"/>
      <c r="IYG354" s="1"/>
      <c r="IYH354" s="1"/>
      <c r="IYI354" s="1"/>
      <c r="IYJ354" s="1"/>
      <c r="IYK354" s="1"/>
      <c r="IYL354" s="1"/>
      <c r="IYM354" s="1"/>
      <c r="IYN354" s="1"/>
      <c r="IYO354" s="1"/>
      <c r="IYP354" s="1"/>
      <c r="IYQ354" s="1"/>
      <c r="IYR354" s="1"/>
      <c r="IYS354" s="1"/>
      <c r="IYT354" s="1"/>
      <c r="IYU354" s="1"/>
      <c r="IYV354" s="1"/>
      <c r="IYW354" s="1"/>
      <c r="IYX354" s="1"/>
      <c r="IYY354" s="1"/>
      <c r="IYZ354" s="1"/>
      <c r="IZA354" s="1"/>
      <c r="IZB354" s="1"/>
      <c r="IZC354" s="1"/>
      <c r="IZD354" s="1"/>
      <c r="IZE354" s="1"/>
      <c r="IZF354" s="1"/>
      <c r="IZG354" s="1"/>
      <c r="IZH354" s="1"/>
      <c r="IZI354" s="1"/>
      <c r="IZJ354" s="1"/>
      <c r="IZK354" s="1"/>
      <c r="IZL354" s="1"/>
      <c r="IZM354" s="1"/>
      <c r="IZN354" s="1"/>
      <c r="IZO354" s="1"/>
      <c r="IZP354" s="1"/>
      <c r="IZQ354" s="1"/>
      <c r="IZR354" s="1"/>
      <c r="IZS354" s="1"/>
      <c r="IZT354" s="1"/>
      <c r="IZU354" s="1"/>
      <c r="IZV354" s="1"/>
      <c r="IZW354" s="1"/>
      <c r="IZX354" s="1"/>
      <c r="IZY354" s="1"/>
      <c r="IZZ354" s="1"/>
      <c r="JAA354" s="1"/>
      <c r="JAB354" s="1"/>
      <c r="JAC354" s="1"/>
      <c r="JAD354" s="1"/>
      <c r="JAE354" s="1"/>
      <c r="JAF354" s="1"/>
      <c r="JAG354" s="1"/>
      <c r="JAH354" s="1"/>
      <c r="JAI354" s="1"/>
      <c r="JAJ354" s="1"/>
      <c r="JAK354" s="1"/>
      <c r="JAL354" s="1"/>
      <c r="JAM354" s="1"/>
      <c r="JAN354" s="1"/>
      <c r="JAO354" s="1"/>
      <c r="JAP354" s="1"/>
      <c r="JAQ354" s="1"/>
      <c r="JAR354" s="1"/>
      <c r="JAS354" s="1"/>
      <c r="JAT354" s="1"/>
      <c r="JAU354" s="1"/>
      <c r="JAV354" s="1"/>
      <c r="JAW354" s="1"/>
      <c r="JAX354" s="1"/>
      <c r="JAY354" s="1"/>
      <c r="JAZ354" s="1"/>
      <c r="JBA354" s="1"/>
      <c r="JBB354" s="1"/>
      <c r="JBC354" s="1"/>
      <c r="JBD354" s="1"/>
      <c r="JBE354" s="1"/>
      <c r="JBF354" s="1"/>
      <c r="JBG354" s="1"/>
      <c r="JBH354" s="1"/>
      <c r="JBI354" s="1"/>
      <c r="JBJ354" s="1"/>
      <c r="JBK354" s="1"/>
      <c r="JBL354" s="1"/>
      <c r="JBM354" s="1"/>
      <c r="JBN354" s="1"/>
      <c r="JBO354" s="1"/>
      <c r="JBP354" s="1"/>
      <c r="JBQ354" s="1"/>
      <c r="JBR354" s="1"/>
      <c r="JBS354" s="1"/>
      <c r="JBT354" s="1"/>
      <c r="JBU354" s="1"/>
      <c r="JBV354" s="1"/>
      <c r="JBW354" s="1"/>
      <c r="JBX354" s="1"/>
      <c r="JBY354" s="1"/>
      <c r="JBZ354" s="1"/>
      <c r="JCA354" s="1"/>
      <c r="JCB354" s="1"/>
      <c r="JCC354" s="1"/>
      <c r="JCD354" s="1"/>
      <c r="JCE354" s="1"/>
      <c r="JCF354" s="1"/>
      <c r="JCG354" s="1"/>
      <c r="JCH354" s="1"/>
      <c r="JCI354" s="1"/>
      <c r="JCJ354" s="1"/>
      <c r="JCK354" s="1"/>
      <c r="JCL354" s="1"/>
      <c r="JCM354" s="1"/>
      <c r="JCN354" s="1"/>
      <c r="JCO354" s="1"/>
      <c r="JCP354" s="1"/>
      <c r="JCQ354" s="1"/>
      <c r="JCR354" s="1"/>
      <c r="JCS354" s="1"/>
      <c r="JCT354" s="1"/>
      <c r="JCU354" s="1"/>
      <c r="JCV354" s="1"/>
      <c r="JCW354" s="1"/>
      <c r="JCX354" s="1"/>
      <c r="JCY354" s="1"/>
      <c r="JCZ354" s="1"/>
      <c r="JDA354" s="1"/>
      <c r="JDB354" s="1"/>
      <c r="JDC354" s="1"/>
      <c r="JDD354" s="1"/>
      <c r="JDE354" s="1"/>
      <c r="JDF354" s="1"/>
      <c r="JDG354" s="1"/>
      <c r="JDH354" s="1"/>
      <c r="JDI354" s="1"/>
      <c r="JDJ354" s="1"/>
      <c r="JDK354" s="1"/>
      <c r="JDL354" s="1"/>
      <c r="JDM354" s="1"/>
      <c r="JDN354" s="1"/>
      <c r="JDO354" s="1"/>
      <c r="JDP354" s="1"/>
      <c r="JDQ354" s="1"/>
      <c r="JDR354" s="1"/>
      <c r="JDS354" s="1"/>
      <c r="JDT354" s="1"/>
      <c r="JDU354" s="1"/>
      <c r="JDV354" s="1"/>
      <c r="JDW354" s="1"/>
      <c r="JDX354" s="1"/>
      <c r="JDY354" s="1"/>
      <c r="JDZ354" s="1"/>
      <c r="JEA354" s="1"/>
      <c r="JEB354" s="1"/>
      <c r="JEC354" s="1"/>
      <c r="JED354" s="1"/>
      <c r="JEE354" s="1"/>
      <c r="JEF354" s="1"/>
      <c r="JEG354" s="1"/>
      <c r="JEH354" s="1"/>
      <c r="JEI354" s="1"/>
      <c r="JEJ354" s="1"/>
      <c r="JEK354" s="1"/>
      <c r="JEL354" s="1"/>
      <c r="JEM354" s="1"/>
      <c r="JEN354" s="1"/>
      <c r="JEO354" s="1"/>
      <c r="JEP354" s="1"/>
      <c r="JEQ354" s="1"/>
      <c r="JER354" s="1"/>
      <c r="JES354" s="1"/>
      <c r="JET354" s="1"/>
      <c r="JEU354" s="1"/>
      <c r="JEV354" s="1"/>
      <c r="JEW354" s="1"/>
      <c r="JEX354" s="1"/>
      <c r="JEY354" s="1"/>
      <c r="JEZ354" s="1"/>
      <c r="JFA354" s="1"/>
      <c r="JFB354" s="1"/>
      <c r="JFC354" s="1"/>
      <c r="JFD354" s="1"/>
      <c r="JFE354" s="1"/>
      <c r="JFF354" s="1"/>
      <c r="JFG354" s="1"/>
      <c r="JFH354" s="1"/>
      <c r="JFI354" s="1"/>
      <c r="JFJ354" s="1"/>
      <c r="JFK354" s="1"/>
      <c r="JFL354" s="1"/>
      <c r="JFM354" s="1"/>
      <c r="JFN354" s="1"/>
      <c r="JFO354" s="1"/>
      <c r="JFP354" s="1"/>
      <c r="JFQ354" s="1"/>
      <c r="JFR354" s="1"/>
      <c r="JFS354" s="1"/>
      <c r="JFT354" s="1"/>
      <c r="JFU354" s="1"/>
      <c r="JFV354" s="1"/>
      <c r="JFW354" s="1"/>
      <c r="JFX354" s="1"/>
      <c r="JFY354" s="1"/>
      <c r="JFZ354" s="1"/>
      <c r="JGA354" s="1"/>
      <c r="JGB354" s="1"/>
      <c r="JGC354" s="1"/>
      <c r="JGD354" s="1"/>
      <c r="JGE354" s="1"/>
      <c r="JGF354" s="1"/>
      <c r="JGG354" s="1"/>
      <c r="JGH354" s="1"/>
      <c r="JGI354" s="1"/>
      <c r="JGJ354" s="1"/>
      <c r="JGK354" s="1"/>
      <c r="JGL354" s="1"/>
      <c r="JGM354" s="1"/>
      <c r="JGN354" s="1"/>
      <c r="JGO354" s="1"/>
      <c r="JGP354" s="1"/>
      <c r="JGQ354" s="1"/>
      <c r="JGR354" s="1"/>
      <c r="JGS354" s="1"/>
      <c r="JGT354" s="1"/>
      <c r="JGU354" s="1"/>
      <c r="JGV354" s="1"/>
      <c r="JGW354" s="1"/>
      <c r="JGX354" s="1"/>
      <c r="JGY354" s="1"/>
      <c r="JGZ354" s="1"/>
      <c r="JHA354" s="1"/>
      <c r="JHB354" s="1"/>
      <c r="JHC354" s="1"/>
      <c r="JHD354" s="1"/>
      <c r="JHE354" s="1"/>
      <c r="JHF354" s="1"/>
      <c r="JHG354" s="1"/>
      <c r="JHH354" s="1"/>
      <c r="JHI354" s="1"/>
      <c r="JHJ354" s="1"/>
      <c r="JHK354" s="1"/>
      <c r="JHL354" s="1"/>
      <c r="JHM354" s="1"/>
      <c r="JHN354" s="1"/>
      <c r="JHO354" s="1"/>
      <c r="JHP354" s="1"/>
      <c r="JHQ354" s="1"/>
      <c r="JHR354" s="1"/>
      <c r="JHS354" s="1"/>
      <c r="JHT354" s="1"/>
      <c r="JHU354" s="1"/>
      <c r="JHV354" s="1"/>
      <c r="JHW354" s="1"/>
      <c r="JHX354" s="1"/>
      <c r="JHY354" s="1"/>
      <c r="JHZ354" s="1"/>
      <c r="JIA354" s="1"/>
      <c r="JIB354" s="1"/>
      <c r="JIC354" s="1"/>
      <c r="JID354" s="1"/>
      <c r="JIE354" s="1"/>
      <c r="JIF354" s="1"/>
      <c r="JIG354" s="1"/>
      <c r="JIH354" s="1"/>
      <c r="JII354" s="1"/>
      <c r="JIJ354" s="1"/>
      <c r="JIK354" s="1"/>
      <c r="JIL354" s="1"/>
      <c r="JIM354" s="1"/>
      <c r="JIN354" s="1"/>
      <c r="JIO354" s="1"/>
      <c r="JIP354" s="1"/>
      <c r="JIQ354" s="1"/>
      <c r="JIR354" s="1"/>
      <c r="JIS354" s="1"/>
      <c r="JIT354" s="1"/>
      <c r="JIU354" s="1"/>
      <c r="JIV354" s="1"/>
      <c r="JIW354" s="1"/>
      <c r="JIX354" s="1"/>
      <c r="JIY354" s="1"/>
      <c r="JIZ354" s="1"/>
      <c r="JJA354" s="1"/>
      <c r="JJB354" s="1"/>
      <c r="JJC354" s="1"/>
      <c r="JJD354" s="1"/>
      <c r="JJE354" s="1"/>
      <c r="JJF354" s="1"/>
      <c r="JJG354" s="1"/>
      <c r="JJH354" s="1"/>
      <c r="JJI354" s="1"/>
      <c r="JJJ354" s="1"/>
      <c r="JJK354" s="1"/>
      <c r="JJL354" s="1"/>
      <c r="JJM354" s="1"/>
      <c r="JJN354" s="1"/>
      <c r="JJO354" s="1"/>
      <c r="JJP354" s="1"/>
      <c r="JJQ354" s="1"/>
      <c r="JJR354" s="1"/>
      <c r="JJS354" s="1"/>
      <c r="JJT354" s="1"/>
      <c r="JJU354" s="1"/>
      <c r="JJV354" s="1"/>
      <c r="JJW354" s="1"/>
      <c r="JJX354" s="1"/>
      <c r="JJY354" s="1"/>
      <c r="JJZ354" s="1"/>
      <c r="JKA354" s="1"/>
      <c r="JKB354" s="1"/>
      <c r="JKC354" s="1"/>
      <c r="JKD354" s="1"/>
      <c r="JKE354" s="1"/>
      <c r="JKF354" s="1"/>
      <c r="JKG354" s="1"/>
      <c r="JKH354" s="1"/>
      <c r="JKI354" s="1"/>
      <c r="JKJ354" s="1"/>
      <c r="JKK354" s="1"/>
      <c r="JKL354" s="1"/>
      <c r="JKM354" s="1"/>
      <c r="JKN354" s="1"/>
      <c r="JKO354" s="1"/>
      <c r="JKP354" s="1"/>
      <c r="JKQ354" s="1"/>
      <c r="JKR354" s="1"/>
      <c r="JKS354" s="1"/>
      <c r="JKT354" s="1"/>
      <c r="JKU354" s="1"/>
      <c r="JKV354" s="1"/>
      <c r="JKW354" s="1"/>
      <c r="JKX354" s="1"/>
      <c r="JKY354" s="1"/>
      <c r="JKZ354" s="1"/>
      <c r="JLA354" s="1"/>
      <c r="JLB354" s="1"/>
      <c r="JLC354" s="1"/>
      <c r="JLD354" s="1"/>
      <c r="JLE354" s="1"/>
      <c r="JLF354" s="1"/>
      <c r="JLG354" s="1"/>
      <c r="JLH354" s="1"/>
      <c r="JLI354" s="1"/>
      <c r="JLJ354" s="1"/>
      <c r="JLK354" s="1"/>
      <c r="JLL354" s="1"/>
      <c r="JLM354" s="1"/>
      <c r="JLN354" s="1"/>
      <c r="JLO354" s="1"/>
      <c r="JLP354" s="1"/>
      <c r="JLQ354" s="1"/>
      <c r="JLR354" s="1"/>
      <c r="JLS354" s="1"/>
      <c r="JLT354" s="1"/>
      <c r="JLU354" s="1"/>
      <c r="JLV354" s="1"/>
      <c r="JLW354" s="1"/>
      <c r="JLX354" s="1"/>
      <c r="JLY354" s="1"/>
      <c r="JLZ354" s="1"/>
      <c r="JMA354" s="1"/>
      <c r="JMB354" s="1"/>
      <c r="JMC354" s="1"/>
      <c r="JMD354" s="1"/>
      <c r="JME354" s="1"/>
      <c r="JMF354" s="1"/>
      <c r="JMG354" s="1"/>
      <c r="JMH354" s="1"/>
      <c r="JMI354" s="1"/>
      <c r="JMJ354" s="1"/>
      <c r="JMK354" s="1"/>
      <c r="JML354" s="1"/>
      <c r="JMM354" s="1"/>
      <c r="JMN354" s="1"/>
      <c r="JMO354" s="1"/>
      <c r="JMP354" s="1"/>
      <c r="JMQ354" s="1"/>
      <c r="JMR354" s="1"/>
      <c r="JMS354" s="1"/>
      <c r="JMT354" s="1"/>
      <c r="JMU354" s="1"/>
      <c r="JMV354" s="1"/>
      <c r="JMW354" s="1"/>
      <c r="JMX354" s="1"/>
      <c r="JMY354" s="1"/>
      <c r="JMZ354" s="1"/>
      <c r="JNA354" s="1"/>
      <c r="JNB354" s="1"/>
      <c r="JNC354" s="1"/>
      <c r="JND354" s="1"/>
      <c r="JNE354" s="1"/>
      <c r="JNF354" s="1"/>
      <c r="JNG354" s="1"/>
      <c r="JNH354" s="1"/>
      <c r="JNI354" s="1"/>
      <c r="JNJ354" s="1"/>
      <c r="JNK354" s="1"/>
      <c r="JNL354" s="1"/>
      <c r="JNM354" s="1"/>
      <c r="JNN354" s="1"/>
      <c r="JNO354" s="1"/>
      <c r="JNP354" s="1"/>
      <c r="JNQ354" s="1"/>
      <c r="JNR354" s="1"/>
      <c r="JNS354" s="1"/>
      <c r="JNT354" s="1"/>
      <c r="JNU354" s="1"/>
      <c r="JNV354" s="1"/>
      <c r="JNW354" s="1"/>
      <c r="JNX354" s="1"/>
      <c r="JNY354" s="1"/>
      <c r="JNZ354" s="1"/>
      <c r="JOA354" s="1"/>
      <c r="JOB354" s="1"/>
      <c r="JOC354" s="1"/>
      <c r="JOD354" s="1"/>
      <c r="JOE354" s="1"/>
      <c r="JOF354" s="1"/>
      <c r="JOG354" s="1"/>
      <c r="JOH354" s="1"/>
      <c r="JOI354" s="1"/>
      <c r="JOJ354" s="1"/>
      <c r="JOK354" s="1"/>
      <c r="JOL354" s="1"/>
      <c r="JOM354" s="1"/>
      <c r="JON354" s="1"/>
      <c r="JOO354" s="1"/>
      <c r="JOP354" s="1"/>
      <c r="JOQ354" s="1"/>
      <c r="JOR354" s="1"/>
      <c r="JOS354" s="1"/>
      <c r="JOT354" s="1"/>
      <c r="JOU354" s="1"/>
      <c r="JOV354" s="1"/>
      <c r="JOW354" s="1"/>
      <c r="JOX354" s="1"/>
      <c r="JOY354" s="1"/>
      <c r="JOZ354" s="1"/>
      <c r="JPA354" s="1"/>
      <c r="JPB354" s="1"/>
      <c r="JPC354" s="1"/>
      <c r="JPD354" s="1"/>
      <c r="JPE354" s="1"/>
      <c r="JPF354" s="1"/>
      <c r="JPG354" s="1"/>
      <c r="JPH354" s="1"/>
      <c r="JPI354" s="1"/>
      <c r="JPJ354" s="1"/>
      <c r="JPK354" s="1"/>
      <c r="JPL354" s="1"/>
      <c r="JPM354" s="1"/>
      <c r="JPN354" s="1"/>
      <c r="JPO354" s="1"/>
      <c r="JPP354" s="1"/>
      <c r="JPQ354" s="1"/>
      <c r="JPR354" s="1"/>
      <c r="JPS354" s="1"/>
      <c r="JPT354" s="1"/>
      <c r="JPU354" s="1"/>
      <c r="JPV354" s="1"/>
      <c r="JPW354" s="1"/>
      <c r="JPX354" s="1"/>
      <c r="JPY354" s="1"/>
      <c r="JPZ354" s="1"/>
      <c r="JQA354" s="1"/>
      <c r="JQB354" s="1"/>
      <c r="JQC354" s="1"/>
      <c r="JQD354" s="1"/>
      <c r="JQE354" s="1"/>
      <c r="JQF354" s="1"/>
      <c r="JQG354" s="1"/>
      <c r="JQH354" s="1"/>
      <c r="JQI354" s="1"/>
      <c r="JQJ354" s="1"/>
      <c r="JQK354" s="1"/>
      <c r="JQL354" s="1"/>
      <c r="JQM354" s="1"/>
      <c r="JQN354" s="1"/>
      <c r="JQO354" s="1"/>
      <c r="JQP354" s="1"/>
      <c r="JQQ354" s="1"/>
      <c r="JQR354" s="1"/>
      <c r="JQS354" s="1"/>
      <c r="JQT354" s="1"/>
      <c r="JQU354" s="1"/>
      <c r="JQV354" s="1"/>
      <c r="JQW354" s="1"/>
      <c r="JQX354" s="1"/>
      <c r="JQY354" s="1"/>
      <c r="JQZ354" s="1"/>
      <c r="JRA354" s="1"/>
      <c r="JRB354" s="1"/>
      <c r="JRC354" s="1"/>
      <c r="JRD354" s="1"/>
      <c r="JRE354" s="1"/>
      <c r="JRF354" s="1"/>
      <c r="JRG354" s="1"/>
      <c r="JRH354" s="1"/>
      <c r="JRI354" s="1"/>
      <c r="JRJ354" s="1"/>
      <c r="JRK354" s="1"/>
      <c r="JRL354" s="1"/>
      <c r="JRM354" s="1"/>
      <c r="JRN354" s="1"/>
      <c r="JRO354" s="1"/>
      <c r="JRP354" s="1"/>
      <c r="JRQ354" s="1"/>
      <c r="JRR354" s="1"/>
      <c r="JRS354" s="1"/>
      <c r="JRT354" s="1"/>
      <c r="JRU354" s="1"/>
      <c r="JRV354" s="1"/>
      <c r="JRW354" s="1"/>
      <c r="JRX354" s="1"/>
      <c r="JRY354" s="1"/>
      <c r="JRZ354" s="1"/>
      <c r="JSA354" s="1"/>
      <c r="JSB354" s="1"/>
      <c r="JSC354" s="1"/>
      <c r="JSD354" s="1"/>
      <c r="JSE354" s="1"/>
      <c r="JSF354" s="1"/>
      <c r="JSG354" s="1"/>
      <c r="JSH354" s="1"/>
      <c r="JSI354" s="1"/>
      <c r="JSJ354" s="1"/>
      <c r="JSK354" s="1"/>
      <c r="JSL354" s="1"/>
      <c r="JSM354" s="1"/>
      <c r="JSN354" s="1"/>
      <c r="JSO354" s="1"/>
      <c r="JSP354" s="1"/>
      <c r="JSQ354" s="1"/>
      <c r="JSR354" s="1"/>
      <c r="JSS354" s="1"/>
      <c r="JST354" s="1"/>
      <c r="JSU354" s="1"/>
      <c r="JSV354" s="1"/>
      <c r="JSW354" s="1"/>
      <c r="JSX354" s="1"/>
      <c r="JSY354" s="1"/>
      <c r="JSZ354" s="1"/>
      <c r="JTA354" s="1"/>
      <c r="JTB354" s="1"/>
      <c r="JTC354" s="1"/>
      <c r="JTD354" s="1"/>
      <c r="JTE354" s="1"/>
      <c r="JTF354" s="1"/>
      <c r="JTG354" s="1"/>
      <c r="JTH354" s="1"/>
      <c r="JTI354" s="1"/>
      <c r="JTJ354" s="1"/>
      <c r="JTK354" s="1"/>
      <c r="JTL354" s="1"/>
      <c r="JTM354" s="1"/>
      <c r="JTN354" s="1"/>
      <c r="JTO354" s="1"/>
      <c r="JTP354" s="1"/>
      <c r="JTQ354" s="1"/>
      <c r="JTR354" s="1"/>
      <c r="JTS354" s="1"/>
      <c r="JTT354" s="1"/>
      <c r="JTU354" s="1"/>
      <c r="JTV354" s="1"/>
      <c r="JTW354" s="1"/>
      <c r="JTX354" s="1"/>
      <c r="JTY354" s="1"/>
      <c r="JTZ354" s="1"/>
      <c r="JUA354" s="1"/>
      <c r="JUB354" s="1"/>
      <c r="JUC354" s="1"/>
      <c r="JUD354" s="1"/>
      <c r="JUE354" s="1"/>
      <c r="JUF354" s="1"/>
      <c r="JUG354" s="1"/>
      <c r="JUH354" s="1"/>
      <c r="JUI354" s="1"/>
      <c r="JUJ354" s="1"/>
      <c r="JUK354" s="1"/>
      <c r="JUL354" s="1"/>
      <c r="JUM354" s="1"/>
      <c r="JUN354" s="1"/>
      <c r="JUO354" s="1"/>
      <c r="JUP354" s="1"/>
      <c r="JUQ354" s="1"/>
      <c r="JUR354" s="1"/>
      <c r="JUS354" s="1"/>
      <c r="JUT354" s="1"/>
      <c r="JUU354" s="1"/>
      <c r="JUV354" s="1"/>
      <c r="JUW354" s="1"/>
      <c r="JUX354" s="1"/>
      <c r="JUY354" s="1"/>
      <c r="JUZ354" s="1"/>
      <c r="JVA354" s="1"/>
      <c r="JVB354" s="1"/>
      <c r="JVC354" s="1"/>
      <c r="JVD354" s="1"/>
      <c r="JVE354" s="1"/>
      <c r="JVF354" s="1"/>
      <c r="JVG354" s="1"/>
      <c r="JVH354" s="1"/>
      <c r="JVI354" s="1"/>
      <c r="JVJ354" s="1"/>
      <c r="JVK354" s="1"/>
      <c r="JVL354" s="1"/>
      <c r="JVM354" s="1"/>
      <c r="JVN354" s="1"/>
      <c r="JVO354" s="1"/>
      <c r="JVP354" s="1"/>
      <c r="JVQ354" s="1"/>
      <c r="JVR354" s="1"/>
      <c r="JVS354" s="1"/>
      <c r="JVT354" s="1"/>
      <c r="JVU354" s="1"/>
      <c r="JVV354" s="1"/>
      <c r="JVW354" s="1"/>
      <c r="JVX354" s="1"/>
      <c r="JVY354" s="1"/>
      <c r="JVZ354" s="1"/>
      <c r="JWA354" s="1"/>
      <c r="JWB354" s="1"/>
      <c r="JWC354" s="1"/>
      <c r="JWD354" s="1"/>
      <c r="JWE354" s="1"/>
      <c r="JWF354" s="1"/>
      <c r="JWG354" s="1"/>
      <c r="JWH354" s="1"/>
      <c r="JWI354" s="1"/>
      <c r="JWJ354" s="1"/>
      <c r="JWK354" s="1"/>
      <c r="JWL354" s="1"/>
      <c r="JWM354" s="1"/>
      <c r="JWN354" s="1"/>
      <c r="JWO354" s="1"/>
      <c r="JWP354" s="1"/>
      <c r="JWQ354" s="1"/>
      <c r="JWR354" s="1"/>
      <c r="JWS354" s="1"/>
      <c r="JWT354" s="1"/>
      <c r="JWU354" s="1"/>
      <c r="JWV354" s="1"/>
      <c r="JWW354" s="1"/>
      <c r="JWX354" s="1"/>
      <c r="JWY354" s="1"/>
      <c r="JWZ354" s="1"/>
      <c r="JXA354" s="1"/>
      <c r="JXB354" s="1"/>
      <c r="JXC354" s="1"/>
      <c r="JXD354" s="1"/>
      <c r="JXE354" s="1"/>
      <c r="JXF354" s="1"/>
      <c r="JXG354" s="1"/>
      <c r="JXH354" s="1"/>
      <c r="JXI354" s="1"/>
      <c r="JXJ354" s="1"/>
      <c r="JXK354" s="1"/>
      <c r="JXL354" s="1"/>
      <c r="JXM354" s="1"/>
      <c r="JXN354" s="1"/>
      <c r="JXO354" s="1"/>
      <c r="JXP354" s="1"/>
      <c r="JXQ354" s="1"/>
      <c r="JXR354" s="1"/>
      <c r="JXS354" s="1"/>
      <c r="JXT354" s="1"/>
      <c r="JXU354" s="1"/>
      <c r="JXV354" s="1"/>
      <c r="JXW354" s="1"/>
      <c r="JXX354" s="1"/>
      <c r="JXY354" s="1"/>
      <c r="JXZ354" s="1"/>
      <c r="JYA354" s="1"/>
      <c r="JYB354" s="1"/>
      <c r="JYC354" s="1"/>
      <c r="JYD354" s="1"/>
      <c r="JYE354" s="1"/>
      <c r="JYF354" s="1"/>
      <c r="JYG354" s="1"/>
      <c r="JYH354" s="1"/>
      <c r="JYI354" s="1"/>
      <c r="JYJ354" s="1"/>
      <c r="JYK354" s="1"/>
      <c r="JYL354" s="1"/>
      <c r="JYM354" s="1"/>
      <c r="JYN354" s="1"/>
      <c r="JYO354" s="1"/>
      <c r="JYP354" s="1"/>
      <c r="JYQ354" s="1"/>
      <c r="JYR354" s="1"/>
      <c r="JYS354" s="1"/>
      <c r="JYT354" s="1"/>
      <c r="JYU354" s="1"/>
      <c r="JYV354" s="1"/>
      <c r="JYW354" s="1"/>
      <c r="JYX354" s="1"/>
      <c r="JYY354" s="1"/>
      <c r="JYZ354" s="1"/>
      <c r="JZA354" s="1"/>
      <c r="JZB354" s="1"/>
      <c r="JZC354" s="1"/>
      <c r="JZD354" s="1"/>
      <c r="JZE354" s="1"/>
      <c r="JZF354" s="1"/>
      <c r="JZG354" s="1"/>
      <c r="JZH354" s="1"/>
      <c r="JZI354" s="1"/>
      <c r="JZJ354" s="1"/>
      <c r="JZK354" s="1"/>
      <c r="JZL354" s="1"/>
      <c r="JZM354" s="1"/>
      <c r="JZN354" s="1"/>
      <c r="JZO354" s="1"/>
      <c r="JZP354" s="1"/>
      <c r="JZQ354" s="1"/>
      <c r="JZR354" s="1"/>
      <c r="JZS354" s="1"/>
      <c r="JZT354" s="1"/>
      <c r="JZU354" s="1"/>
      <c r="JZV354" s="1"/>
      <c r="JZW354" s="1"/>
      <c r="JZX354" s="1"/>
      <c r="JZY354" s="1"/>
      <c r="JZZ354" s="1"/>
      <c r="KAA354" s="1"/>
      <c r="KAB354" s="1"/>
      <c r="KAC354" s="1"/>
      <c r="KAD354" s="1"/>
      <c r="KAE354" s="1"/>
      <c r="KAF354" s="1"/>
      <c r="KAG354" s="1"/>
      <c r="KAH354" s="1"/>
      <c r="KAI354" s="1"/>
      <c r="KAJ354" s="1"/>
      <c r="KAK354" s="1"/>
      <c r="KAL354" s="1"/>
      <c r="KAM354" s="1"/>
      <c r="KAN354" s="1"/>
      <c r="KAO354" s="1"/>
      <c r="KAP354" s="1"/>
      <c r="KAQ354" s="1"/>
      <c r="KAR354" s="1"/>
      <c r="KAS354" s="1"/>
      <c r="KAT354" s="1"/>
      <c r="KAU354" s="1"/>
      <c r="KAV354" s="1"/>
      <c r="KAW354" s="1"/>
      <c r="KAX354" s="1"/>
      <c r="KAY354" s="1"/>
      <c r="KAZ354" s="1"/>
      <c r="KBA354" s="1"/>
      <c r="KBB354" s="1"/>
      <c r="KBC354" s="1"/>
      <c r="KBD354" s="1"/>
      <c r="KBE354" s="1"/>
      <c r="KBF354" s="1"/>
      <c r="KBG354" s="1"/>
      <c r="KBH354" s="1"/>
      <c r="KBI354" s="1"/>
      <c r="KBJ354" s="1"/>
      <c r="KBK354" s="1"/>
      <c r="KBL354" s="1"/>
      <c r="KBM354" s="1"/>
      <c r="KBN354" s="1"/>
      <c r="KBO354" s="1"/>
      <c r="KBP354" s="1"/>
      <c r="KBQ354" s="1"/>
      <c r="KBR354" s="1"/>
      <c r="KBS354" s="1"/>
      <c r="KBT354" s="1"/>
      <c r="KBU354" s="1"/>
      <c r="KBV354" s="1"/>
      <c r="KBW354" s="1"/>
      <c r="KBX354" s="1"/>
      <c r="KBY354" s="1"/>
      <c r="KBZ354" s="1"/>
      <c r="KCA354" s="1"/>
      <c r="KCB354" s="1"/>
      <c r="KCC354" s="1"/>
      <c r="KCD354" s="1"/>
      <c r="KCE354" s="1"/>
      <c r="KCF354" s="1"/>
      <c r="KCG354" s="1"/>
      <c r="KCH354" s="1"/>
      <c r="KCI354" s="1"/>
      <c r="KCJ354" s="1"/>
      <c r="KCK354" s="1"/>
      <c r="KCL354" s="1"/>
      <c r="KCM354" s="1"/>
      <c r="KCN354" s="1"/>
      <c r="KCO354" s="1"/>
      <c r="KCP354" s="1"/>
      <c r="KCQ354" s="1"/>
      <c r="KCR354" s="1"/>
      <c r="KCS354" s="1"/>
      <c r="KCT354" s="1"/>
      <c r="KCU354" s="1"/>
      <c r="KCV354" s="1"/>
      <c r="KCW354" s="1"/>
      <c r="KCX354" s="1"/>
      <c r="KCY354" s="1"/>
      <c r="KCZ354" s="1"/>
      <c r="KDA354" s="1"/>
      <c r="KDB354" s="1"/>
      <c r="KDC354" s="1"/>
      <c r="KDD354" s="1"/>
      <c r="KDE354" s="1"/>
      <c r="KDF354" s="1"/>
      <c r="KDG354" s="1"/>
      <c r="KDH354" s="1"/>
      <c r="KDI354" s="1"/>
      <c r="KDJ354" s="1"/>
      <c r="KDK354" s="1"/>
      <c r="KDL354" s="1"/>
      <c r="KDM354" s="1"/>
      <c r="KDN354" s="1"/>
      <c r="KDO354" s="1"/>
      <c r="KDP354" s="1"/>
      <c r="KDQ354" s="1"/>
      <c r="KDR354" s="1"/>
      <c r="KDS354" s="1"/>
      <c r="KDT354" s="1"/>
      <c r="KDU354" s="1"/>
      <c r="KDV354" s="1"/>
      <c r="KDW354" s="1"/>
      <c r="KDX354" s="1"/>
      <c r="KDY354" s="1"/>
      <c r="KDZ354" s="1"/>
      <c r="KEA354" s="1"/>
      <c r="KEB354" s="1"/>
      <c r="KEC354" s="1"/>
      <c r="KED354" s="1"/>
      <c r="KEE354" s="1"/>
      <c r="KEF354" s="1"/>
      <c r="KEG354" s="1"/>
      <c r="KEH354" s="1"/>
      <c r="KEI354" s="1"/>
      <c r="KEJ354" s="1"/>
      <c r="KEK354" s="1"/>
      <c r="KEL354" s="1"/>
      <c r="KEM354" s="1"/>
      <c r="KEN354" s="1"/>
      <c r="KEO354" s="1"/>
      <c r="KEP354" s="1"/>
      <c r="KEQ354" s="1"/>
      <c r="KER354" s="1"/>
      <c r="KES354" s="1"/>
      <c r="KET354" s="1"/>
      <c r="KEU354" s="1"/>
      <c r="KEV354" s="1"/>
      <c r="KEW354" s="1"/>
      <c r="KEX354" s="1"/>
      <c r="KEY354" s="1"/>
      <c r="KEZ354" s="1"/>
      <c r="KFA354" s="1"/>
      <c r="KFB354" s="1"/>
      <c r="KFC354" s="1"/>
      <c r="KFD354" s="1"/>
      <c r="KFE354" s="1"/>
      <c r="KFF354" s="1"/>
      <c r="KFG354" s="1"/>
      <c r="KFH354" s="1"/>
      <c r="KFI354" s="1"/>
      <c r="KFJ354" s="1"/>
      <c r="KFK354" s="1"/>
      <c r="KFL354" s="1"/>
      <c r="KFM354" s="1"/>
      <c r="KFN354" s="1"/>
      <c r="KFO354" s="1"/>
      <c r="KFP354" s="1"/>
      <c r="KFQ354" s="1"/>
      <c r="KFR354" s="1"/>
      <c r="KFS354" s="1"/>
      <c r="KFT354" s="1"/>
      <c r="KFU354" s="1"/>
      <c r="KFV354" s="1"/>
      <c r="KFW354" s="1"/>
      <c r="KFX354" s="1"/>
      <c r="KFY354" s="1"/>
      <c r="KFZ354" s="1"/>
      <c r="KGA354" s="1"/>
      <c r="KGB354" s="1"/>
      <c r="KGC354" s="1"/>
      <c r="KGD354" s="1"/>
      <c r="KGE354" s="1"/>
      <c r="KGF354" s="1"/>
      <c r="KGG354" s="1"/>
      <c r="KGH354" s="1"/>
      <c r="KGI354" s="1"/>
      <c r="KGJ354" s="1"/>
      <c r="KGK354" s="1"/>
      <c r="KGL354" s="1"/>
      <c r="KGM354" s="1"/>
      <c r="KGN354" s="1"/>
      <c r="KGO354" s="1"/>
      <c r="KGP354" s="1"/>
      <c r="KGQ354" s="1"/>
      <c r="KGR354" s="1"/>
      <c r="KGS354" s="1"/>
      <c r="KGT354" s="1"/>
      <c r="KGU354" s="1"/>
      <c r="KGV354" s="1"/>
      <c r="KGW354" s="1"/>
      <c r="KGX354" s="1"/>
      <c r="KGY354" s="1"/>
      <c r="KGZ354" s="1"/>
      <c r="KHA354" s="1"/>
      <c r="KHB354" s="1"/>
      <c r="KHC354" s="1"/>
      <c r="KHD354" s="1"/>
      <c r="KHE354" s="1"/>
      <c r="KHF354" s="1"/>
      <c r="KHG354" s="1"/>
      <c r="KHH354" s="1"/>
      <c r="KHI354" s="1"/>
      <c r="KHJ354" s="1"/>
      <c r="KHK354" s="1"/>
      <c r="KHL354" s="1"/>
      <c r="KHM354" s="1"/>
      <c r="KHN354" s="1"/>
      <c r="KHO354" s="1"/>
      <c r="KHP354" s="1"/>
      <c r="KHQ354" s="1"/>
      <c r="KHR354" s="1"/>
      <c r="KHS354" s="1"/>
      <c r="KHT354" s="1"/>
      <c r="KHU354" s="1"/>
      <c r="KHV354" s="1"/>
      <c r="KHW354" s="1"/>
      <c r="KHX354" s="1"/>
      <c r="KHY354" s="1"/>
      <c r="KHZ354" s="1"/>
      <c r="KIA354" s="1"/>
      <c r="KIB354" s="1"/>
      <c r="KIC354" s="1"/>
      <c r="KID354" s="1"/>
      <c r="KIE354" s="1"/>
      <c r="KIF354" s="1"/>
      <c r="KIG354" s="1"/>
      <c r="KIH354" s="1"/>
      <c r="KII354" s="1"/>
      <c r="KIJ354" s="1"/>
      <c r="KIK354" s="1"/>
      <c r="KIL354" s="1"/>
      <c r="KIM354" s="1"/>
      <c r="KIN354" s="1"/>
      <c r="KIO354" s="1"/>
      <c r="KIP354" s="1"/>
      <c r="KIQ354" s="1"/>
      <c r="KIR354" s="1"/>
      <c r="KIS354" s="1"/>
      <c r="KIT354" s="1"/>
      <c r="KIU354" s="1"/>
      <c r="KIV354" s="1"/>
      <c r="KIW354" s="1"/>
      <c r="KIX354" s="1"/>
      <c r="KIY354" s="1"/>
      <c r="KIZ354" s="1"/>
      <c r="KJA354" s="1"/>
      <c r="KJB354" s="1"/>
      <c r="KJC354" s="1"/>
      <c r="KJD354" s="1"/>
      <c r="KJE354" s="1"/>
      <c r="KJF354" s="1"/>
      <c r="KJG354" s="1"/>
      <c r="KJH354" s="1"/>
      <c r="KJI354" s="1"/>
      <c r="KJJ354" s="1"/>
      <c r="KJK354" s="1"/>
      <c r="KJL354" s="1"/>
      <c r="KJM354" s="1"/>
      <c r="KJN354" s="1"/>
      <c r="KJO354" s="1"/>
      <c r="KJP354" s="1"/>
      <c r="KJQ354" s="1"/>
      <c r="KJR354" s="1"/>
      <c r="KJS354" s="1"/>
      <c r="KJT354" s="1"/>
      <c r="KJU354" s="1"/>
      <c r="KJV354" s="1"/>
      <c r="KJW354" s="1"/>
      <c r="KJX354" s="1"/>
      <c r="KJY354" s="1"/>
      <c r="KJZ354" s="1"/>
      <c r="KKA354" s="1"/>
      <c r="KKB354" s="1"/>
      <c r="KKC354" s="1"/>
      <c r="KKD354" s="1"/>
      <c r="KKE354" s="1"/>
      <c r="KKF354" s="1"/>
      <c r="KKG354" s="1"/>
      <c r="KKH354" s="1"/>
      <c r="KKI354" s="1"/>
      <c r="KKJ354" s="1"/>
      <c r="KKK354" s="1"/>
      <c r="KKL354" s="1"/>
      <c r="KKM354" s="1"/>
      <c r="KKN354" s="1"/>
      <c r="KKO354" s="1"/>
      <c r="KKP354" s="1"/>
      <c r="KKQ354" s="1"/>
      <c r="KKR354" s="1"/>
      <c r="KKS354" s="1"/>
      <c r="KKT354" s="1"/>
      <c r="KKU354" s="1"/>
      <c r="KKV354" s="1"/>
      <c r="KKW354" s="1"/>
      <c r="KKX354" s="1"/>
      <c r="KKY354" s="1"/>
      <c r="KKZ354" s="1"/>
      <c r="KLA354" s="1"/>
      <c r="KLB354" s="1"/>
      <c r="KLC354" s="1"/>
      <c r="KLD354" s="1"/>
      <c r="KLE354" s="1"/>
      <c r="KLF354" s="1"/>
      <c r="KLG354" s="1"/>
      <c r="KLH354" s="1"/>
      <c r="KLI354" s="1"/>
      <c r="KLJ354" s="1"/>
      <c r="KLK354" s="1"/>
      <c r="KLL354" s="1"/>
      <c r="KLM354" s="1"/>
      <c r="KLN354" s="1"/>
      <c r="KLO354" s="1"/>
      <c r="KLP354" s="1"/>
      <c r="KLQ354" s="1"/>
      <c r="KLR354" s="1"/>
      <c r="KLS354" s="1"/>
      <c r="KLT354" s="1"/>
      <c r="KLU354" s="1"/>
      <c r="KLV354" s="1"/>
      <c r="KLW354" s="1"/>
      <c r="KLX354" s="1"/>
      <c r="KLY354" s="1"/>
      <c r="KLZ354" s="1"/>
      <c r="KMA354" s="1"/>
      <c r="KMB354" s="1"/>
      <c r="KMC354" s="1"/>
      <c r="KMD354" s="1"/>
      <c r="KME354" s="1"/>
      <c r="KMF354" s="1"/>
      <c r="KMG354" s="1"/>
      <c r="KMH354" s="1"/>
      <c r="KMI354" s="1"/>
      <c r="KMJ354" s="1"/>
      <c r="KMK354" s="1"/>
      <c r="KML354" s="1"/>
      <c r="KMM354" s="1"/>
      <c r="KMN354" s="1"/>
      <c r="KMO354" s="1"/>
      <c r="KMP354" s="1"/>
      <c r="KMQ354" s="1"/>
      <c r="KMR354" s="1"/>
      <c r="KMS354" s="1"/>
      <c r="KMT354" s="1"/>
      <c r="KMU354" s="1"/>
      <c r="KMV354" s="1"/>
      <c r="KMW354" s="1"/>
      <c r="KMX354" s="1"/>
      <c r="KMY354" s="1"/>
      <c r="KMZ354" s="1"/>
      <c r="KNA354" s="1"/>
      <c r="KNB354" s="1"/>
      <c r="KNC354" s="1"/>
      <c r="KND354" s="1"/>
      <c r="KNE354" s="1"/>
      <c r="KNF354" s="1"/>
      <c r="KNG354" s="1"/>
      <c r="KNH354" s="1"/>
      <c r="KNI354" s="1"/>
      <c r="KNJ354" s="1"/>
      <c r="KNK354" s="1"/>
      <c r="KNL354" s="1"/>
      <c r="KNM354" s="1"/>
      <c r="KNN354" s="1"/>
      <c r="KNO354" s="1"/>
      <c r="KNP354" s="1"/>
      <c r="KNQ354" s="1"/>
      <c r="KNR354" s="1"/>
      <c r="KNS354" s="1"/>
      <c r="KNT354" s="1"/>
      <c r="KNU354" s="1"/>
      <c r="KNV354" s="1"/>
      <c r="KNW354" s="1"/>
      <c r="KNX354" s="1"/>
      <c r="KNY354" s="1"/>
      <c r="KNZ354" s="1"/>
      <c r="KOA354" s="1"/>
      <c r="KOB354" s="1"/>
      <c r="KOC354" s="1"/>
      <c r="KOD354" s="1"/>
      <c r="KOE354" s="1"/>
      <c r="KOF354" s="1"/>
      <c r="KOG354" s="1"/>
      <c r="KOH354" s="1"/>
      <c r="KOI354" s="1"/>
      <c r="KOJ354" s="1"/>
      <c r="KOK354" s="1"/>
      <c r="KOL354" s="1"/>
      <c r="KOM354" s="1"/>
      <c r="KON354" s="1"/>
      <c r="KOO354" s="1"/>
      <c r="KOP354" s="1"/>
      <c r="KOQ354" s="1"/>
      <c r="KOR354" s="1"/>
      <c r="KOS354" s="1"/>
      <c r="KOT354" s="1"/>
      <c r="KOU354" s="1"/>
      <c r="KOV354" s="1"/>
      <c r="KOW354" s="1"/>
      <c r="KOX354" s="1"/>
      <c r="KOY354" s="1"/>
      <c r="KOZ354" s="1"/>
      <c r="KPA354" s="1"/>
      <c r="KPB354" s="1"/>
      <c r="KPC354" s="1"/>
      <c r="KPD354" s="1"/>
      <c r="KPE354" s="1"/>
      <c r="KPF354" s="1"/>
      <c r="KPG354" s="1"/>
      <c r="KPH354" s="1"/>
      <c r="KPI354" s="1"/>
      <c r="KPJ354" s="1"/>
      <c r="KPK354" s="1"/>
      <c r="KPL354" s="1"/>
      <c r="KPM354" s="1"/>
      <c r="KPN354" s="1"/>
      <c r="KPO354" s="1"/>
      <c r="KPP354" s="1"/>
      <c r="KPQ354" s="1"/>
      <c r="KPR354" s="1"/>
      <c r="KPS354" s="1"/>
      <c r="KPT354" s="1"/>
      <c r="KPU354" s="1"/>
      <c r="KPV354" s="1"/>
      <c r="KPW354" s="1"/>
      <c r="KPX354" s="1"/>
      <c r="KPY354" s="1"/>
      <c r="KPZ354" s="1"/>
      <c r="KQA354" s="1"/>
      <c r="KQB354" s="1"/>
      <c r="KQC354" s="1"/>
      <c r="KQD354" s="1"/>
      <c r="KQE354" s="1"/>
      <c r="KQF354" s="1"/>
      <c r="KQG354" s="1"/>
      <c r="KQH354" s="1"/>
      <c r="KQI354" s="1"/>
      <c r="KQJ354" s="1"/>
      <c r="KQK354" s="1"/>
      <c r="KQL354" s="1"/>
      <c r="KQM354" s="1"/>
      <c r="KQN354" s="1"/>
      <c r="KQO354" s="1"/>
      <c r="KQP354" s="1"/>
      <c r="KQQ354" s="1"/>
      <c r="KQR354" s="1"/>
      <c r="KQS354" s="1"/>
      <c r="KQT354" s="1"/>
      <c r="KQU354" s="1"/>
      <c r="KQV354" s="1"/>
      <c r="KQW354" s="1"/>
      <c r="KQX354" s="1"/>
      <c r="KQY354" s="1"/>
      <c r="KQZ354" s="1"/>
      <c r="KRA354" s="1"/>
      <c r="KRB354" s="1"/>
      <c r="KRC354" s="1"/>
      <c r="KRD354" s="1"/>
      <c r="KRE354" s="1"/>
      <c r="KRF354" s="1"/>
      <c r="KRG354" s="1"/>
      <c r="KRH354" s="1"/>
      <c r="KRI354" s="1"/>
      <c r="KRJ354" s="1"/>
      <c r="KRK354" s="1"/>
      <c r="KRL354" s="1"/>
      <c r="KRM354" s="1"/>
      <c r="KRN354" s="1"/>
      <c r="KRO354" s="1"/>
      <c r="KRP354" s="1"/>
      <c r="KRQ354" s="1"/>
      <c r="KRR354" s="1"/>
      <c r="KRS354" s="1"/>
      <c r="KRT354" s="1"/>
      <c r="KRU354" s="1"/>
      <c r="KRV354" s="1"/>
      <c r="KRW354" s="1"/>
      <c r="KRX354" s="1"/>
      <c r="KRY354" s="1"/>
      <c r="KRZ354" s="1"/>
      <c r="KSA354" s="1"/>
      <c r="KSB354" s="1"/>
      <c r="KSC354" s="1"/>
      <c r="KSD354" s="1"/>
      <c r="KSE354" s="1"/>
      <c r="KSF354" s="1"/>
      <c r="KSG354" s="1"/>
      <c r="KSH354" s="1"/>
      <c r="KSI354" s="1"/>
      <c r="KSJ354" s="1"/>
      <c r="KSK354" s="1"/>
      <c r="KSL354" s="1"/>
      <c r="KSM354" s="1"/>
      <c r="KSN354" s="1"/>
      <c r="KSO354" s="1"/>
      <c r="KSP354" s="1"/>
      <c r="KSQ354" s="1"/>
      <c r="KSR354" s="1"/>
      <c r="KSS354" s="1"/>
      <c r="KST354" s="1"/>
      <c r="KSU354" s="1"/>
      <c r="KSV354" s="1"/>
      <c r="KSW354" s="1"/>
      <c r="KSX354" s="1"/>
      <c r="KSY354" s="1"/>
      <c r="KSZ354" s="1"/>
      <c r="KTA354" s="1"/>
      <c r="KTB354" s="1"/>
      <c r="KTC354" s="1"/>
      <c r="KTD354" s="1"/>
      <c r="KTE354" s="1"/>
      <c r="KTF354" s="1"/>
      <c r="KTG354" s="1"/>
      <c r="KTH354" s="1"/>
      <c r="KTI354" s="1"/>
      <c r="KTJ354" s="1"/>
      <c r="KTK354" s="1"/>
      <c r="KTL354" s="1"/>
      <c r="KTM354" s="1"/>
      <c r="KTN354" s="1"/>
      <c r="KTO354" s="1"/>
      <c r="KTP354" s="1"/>
      <c r="KTQ354" s="1"/>
      <c r="KTR354" s="1"/>
      <c r="KTS354" s="1"/>
      <c r="KTT354" s="1"/>
      <c r="KTU354" s="1"/>
      <c r="KTV354" s="1"/>
      <c r="KTW354" s="1"/>
      <c r="KTX354" s="1"/>
      <c r="KTY354" s="1"/>
      <c r="KTZ354" s="1"/>
      <c r="KUA354" s="1"/>
      <c r="KUB354" s="1"/>
      <c r="KUC354" s="1"/>
      <c r="KUD354" s="1"/>
      <c r="KUE354" s="1"/>
      <c r="KUF354" s="1"/>
      <c r="KUG354" s="1"/>
      <c r="KUH354" s="1"/>
      <c r="KUI354" s="1"/>
      <c r="KUJ354" s="1"/>
      <c r="KUK354" s="1"/>
      <c r="KUL354" s="1"/>
      <c r="KUM354" s="1"/>
      <c r="KUN354" s="1"/>
      <c r="KUO354" s="1"/>
      <c r="KUP354" s="1"/>
      <c r="KUQ354" s="1"/>
      <c r="KUR354" s="1"/>
      <c r="KUS354" s="1"/>
      <c r="KUT354" s="1"/>
      <c r="KUU354" s="1"/>
      <c r="KUV354" s="1"/>
      <c r="KUW354" s="1"/>
      <c r="KUX354" s="1"/>
      <c r="KUY354" s="1"/>
      <c r="KUZ354" s="1"/>
      <c r="KVA354" s="1"/>
      <c r="KVB354" s="1"/>
      <c r="KVC354" s="1"/>
      <c r="KVD354" s="1"/>
      <c r="KVE354" s="1"/>
      <c r="KVF354" s="1"/>
      <c r="KVG354" s="1"/>
      <c r="KVH354" s="1"/>
      <c r="KVI354" s="1"/>
      <c r="KVJ354" s="1"/>
      <c r="KVK354" s="1"/>
      <c r="KVL354" s="1"/>
      <c r="KVM354" s="1"/>
      <c r="KVN354" s="1"/>
      <c r="KVO354" s="1"/>
      <c r="KVP354" s="1"/>
      <c r="KVQ354" s="1"/>
      <c r="KVR354" s="1"/>
      <c r="KVS354" s="1"/>
      <c r="KVT354" s="1"/>
      <c r="KVU354" s="1"/>
      <c r="KVV354" s="1"/>
      <c r="KVW354" s="1"/>
      <c r="KVX354" s="1"/>
      <c r="KVY354" s="1"/>
      <c r="KVZ354" s="1"/>
      <c r="KWA354" s="1"/>
      <c r="KWB354" s="1"/>
      <c r="KWC354" s="1"/>
      <c r="KWD354" s="1"/>
      <c r="KWE354" s="1"/>
      <c r="KWF354" s="1"/>
      <c r="KWG354" s="1"/>
      <c r="KWH354" s="1"/>
      <c r="KWI354" s="1"/>
      <c r="KWJ354" s="1"/>
      <c r="KWK354" s="1"/>
      <c r="KWL354" s="1"/>
      <c r="KWM354" s="1"/>
      <c r="KWN354" s="1"/>
      <c r="KWO354" s="1"/>
      <c r="KWP354" s="1"/>
      <c r="KWQ354" s="1"/>
      <c r="KWR354" s="1"/>
      <c r="KWS354" s="1"/>
      <c r="KWT354" s="1"/>
      <c r="KWU354" s="1"/>
      <c r="KWV354" s="1"/>
      <c r="KWW354" s="1"/>
      <c r="KWX354" s="1"/>
      <c r="KWY354" s="1"/>
      <c r="KWZ354" s="1"/>
      <c r="KXA354" s="1"/>
      <c r="KXB354" s="1"/>
      <c r="KXC354" s="1"/>
      <c r="KXD354" s="1"/>
      <c r="KXE354" s="1"/>
      <c r="KXF354" s="1"/>
      <c r="KXG354" s="1"/>
      <c r="KXH354" s="1"/>
      <c r="KXI354" s="1"/>
      <c r="KXJ354" s="1"/>
      <c r="KXK354" s="1"/>
      <c r="KXL354" s="1"/>
      <c r="KXM354" s="1"/>
      <c r="KXN354" s="1"/>
      <c r="KXO354" s="1"/>
      <c r="KXP354" s="1"/>
      <c r="KXQ354" s="1"/>
      <c r="KXR354" s="1"/>
      <c r="KXS354" s="1"/>
      <c r="KXT354" s="1"/>
      <c r="KXU354" s="1"/>
      <c r="KXV354" s="1"/>
      <c r="KXW354" s="1"/>
      <c r="KXX354" s="1"/>
      <c r="KXY354" s="1"/>
      <c r="KXZ354" s="1"/>
      <c r="KYA354" s="1"/>
      <c r="KYB354" s="1"/>
      <c r="KYC354" s="1"/>
      <c r="KYD354" s="1"/>
      <c r="KYE354" s="1"/>
      <c r="KYF354" s="1"/>
      <c r="KYG354" s="1"/>
      <c r="KYH354" s="1"/>
      <c r="KYI354" s="1"/>
      <c r="KYJ354" s="1"/>
      <c r="KYK354" s="1"/>
      <c r="KYL354" s="1"/>
      <c r="KYM354" s="1"/>
      <c r="KYN354" s="1"/>
      <c r="KYO354" s="1"/>
      <c r="KYP354" s="1"/>
      <c r="KYQ354" s="1"/>
      <c r="KYR354" s="1"/>
      <c r="KYS354" s="1"/>
      <c r="KYT354" s="1"/>
      <c r="KYU354" s="1"/>
      <c r="KYV354" s="1"/>
      <c r="KYW354" s="1"/>
      <c r="KYX354" s="1"/>
      <c r="KYY354" s="1"/>
      <c r="KYZ354" s="1"/>
      <c r="KZA354" s="1"/>
      <c r="KZB354" s="1"/>
      <c r="KZC354" s="1"/>
      <c r="KZD354" s="1"/>
      <c r="KZE354" s="1"/>
      <c r="KZF354" s="1"/>
      <c r="KZG354" s="1"/>
      <c r="KZH354" s="1"/>
      <c r="KZI354" s="1"/>
      <c r="KZJ354" s="1"/>
      <c r="KZK354" s="1"/>
      <c r="KZL354" s="1"/>
      <c r="KZM354" s="1"/>
      <c r="KZN354" s="1"/>
      <c r="KZO354" s="1"/>
      <c r="KZP354" s="1"/>
      <c r="KZQ354" s="1"/>
      <c r="KZR354" s="1"/>
      <c r="KZS354" s="1"/>
      <c r="KZT354" s="1"/>
      <c r="KZU354" s="1"/>
      <c r="KZV354" s="1"/>
      <c r="KZW354" s="1"/>
      <c r="KZX354" s="1"/>
      <c r="KZY354" s="1"/>
      <c r="KZZ354" s="1"/>
      <c r="LAA354" s="1"/>
      <c r="LAB354" s="1"/>
      <c r="LAC354" s="1"/>
      <c r="LAD354" s="1"/>
      <c r="LAE354" s="1"/>
      <c r="LAF354" s="1"/>
      <c r="LAG354" s="1"/>
      <c r="LAH354" s="1"/>
      <c r="LAI354" s="1"/>
      <c r="LAJ354" s="1"/>
      <c r="LAK354" s="1"/>
      <c r="LAL354" s="1"/>
      <c r="LAM354" s="1"/>
      <c r="LAN354" s="1"/>
      <c r="LAO354" s="1"/>
      <c r="LAP354" s="1"/>
      <c r="LAQ354" s="1"/>
      <c r="LAR354" s="1"/>
      <c r="LAS354" s="1"/>
      <c r="LAT354" s="1"/>
      <c r="LAU354" s="1"/>
      <c r="LAV354" s="1"/>
      <c r="LAW354" s="1"/>
      <c r="LAX354" s="1"/>
      <c r="LAY354" s="1"/>
      <c r="LAZ354" s="1"/>
      <c r="LBA354" s="1"/>
      <c r="LBB354" s="1"/>
      <c r="LBC354" s="1"/>
      <c r="LBD354" s="1"/>
      <c r="LBE354" s="1"/>
      <c r="LBF354" s="1"/>
      <c r="LBG354" s="1"/>
      <c r="LBH354" s="1"/>
      <c r="LBI354" s="1"/>
      <c r="LBJ354" s="1"/>
      <c r="LBK354" s="1"/>
      <c r="LBL354" s="1"/>
      <c r="LBM354" s="1"/>
      <c r="LBN354" s="1"/>
      <c r="LBO354" s="1"/>
      <c r="LBP354" s="1"/>
      <c r="LBQ354" s="1"/>
      <c r="LBR354" s="1"/>
      <c r="LBS354" s="1"/>
      <c r="LBT354" s="1"/>
      <c r="LBU354" s="1"/>
      <c r="LBV354" s="1"/>
      <c r="LBW354" s="1"/>
      <c r="LBX354" s="1"/>
      <c r="LBY354" s="1"/>
      <c r="LBZ354" s="1"/>
      <c r="LCA354" s="1"/>
      <c r="LCB354" s="1"/>
      <c r="LCC354" s="1"/>
      <c r="LCD354" s="1"/>
      <c r="LCE354" s="1"/>
      <c r="LCF354" s="1"/>
      <c r="LCG354" s="1"/>
      <c r="LCH354" s="1"/>
      <c r="LCI354" s="1"/>
      <c r="LCJ354" s="1"/>
      <c r="LCK354" s="1"/>
      <c r="LCL354" s="1"/>
      <c r="LCM354" s="1"/>
      <c r="LCN354" s="1"/>
      <c r="LCO354" s="1"/>
      <c r="LCP354" s="1"/>
      <c r="LCQ354" s="1"/>
      <c r="LCR354" s="1"/>
      <c r="LCS354" s="1"/>
      <c r="LCT354" s="1"/>
      <c r="LCU354" s="1"/>
      <c r="LCV354" s="1"/>
      <c r="LCW354" s="1"/>
      <c r="LCX354" s="1"/>
      <c r="LCY354" s="1"/>
      <c r="LCZ354" s="1"/>
      <c r="LDA354" s="1"/>
      <c r="LDB354" s="1"/>
      <c r="LDC354" s="1"/>
      <c r="LDD354" s="1"/>
      <c r="LDE354" s="1"/>
      <c r="LDF354" s="1"/>
      <c r="LDG354" s="1"/>
      <c r="LDH354" s="1"/>
      <c r="LDI354" s="1"/>
      <c r="LDJ354" s="1"/>
      <c r="LDK354" s="1"/>
      <c r="LDL354" s="1"/>
      <c r="LDM354" s="1"/>
      <c r="LDN354" s="1"/>
      <c r="LDO354" s="1"/>
      <c r="LDP354" s="1"/>
      <c r="LDQ354" s="1"/>
      <c r="LDR354" s="1"/>
      <c r="LDS354" s="1"/>
      <c r="LDT354" s="1"/>
      <c r="LDU354" s="1"/>
      <c r="LDV354" s="1"/>
      <c r="LDW354" s="1"/>
      <c r="LDX354" s="1"/>
      <c r="LDY354" s="1"/>
      <c r="LDZ354" s="1"/>
      <c r="LEA354" s="1"/>
      <c r="LEB354" s="1"/>
      <c r="LEC354" s="1"/>
      <c r="LED354" s="1"/>
      <c r="LEE354" s="1"/>
      <c r="LEF354" s="1"/>
      <c r="LEG354" s="1"/>
      <c r="LEH354" s="1"/>
      <c r="LEI354" s="1"/>
      <c r="LEJ354" s="1"/>
      <c r="LEK354" s="1"/>
      <c r="LEL354" s="1"/>
      <c r="LEM354" s="1"/>
      <c r="LEN354" s="1"/>
      <c r="LEO354" s="1"/>
      <c r="LEP354" s="1"/>
      <c r="LEQ354" s="1"/>
      <c r="LER354" s="1"/>
      <c r="LES354" s="1"/>
      <c r="LET354" s="1"/>
      <c r="LEU354" s="1"/>
      <c r="LEV354" s="1"/>
      <c r="LEW354" s="1"/>
      <c r="LEX354" s="1"/>
      <c r="LEY354" s="1"/>
      <c r="LEZ354" s="1"/>
      <c r="LFA354" s="1"/>
      <c r="LFB354" s="1"/>
      <c r="LFC354" s="1"/>
      <c r="LFD354" s="1"/>
      <c r="LFE354" s="1"/>
      <c r="LFF354" s="1"/>
      <c r="LFG354" s="1"/>
      <c r="LFH354" s="1"/>
      <c r="LFI354" s="1"/>
      <c r="LFJ354" s="1"/>
      <c r="LFK354" s="1"/>
      <c r="LFL354" s="1"/>
      <c r="LFM354" s="1"/>
      <c r="LFN354" s="1"/>
      <c r="LFO354" s="1"/>
      <c r="LFP354" s="1"/>
      <c r="LFQ354" s="1"/>
      <c r="LFR354" s="1"/>
      <c r="LFS354" s="1"/>
      <c r="LFT354" s="1"/>
      <c r="LFU354" s="1"/>
      <c r="LFV354" s="1"/>
      <c r="LFW354" s="1"/>
      <c r="LFX354" s="1"/>
      <c r="LFY354" s="1"/>
      <c r="LFZ354" s="1"/>
      <c r="LGA354" s="1"/>
      <c r="LGB354" s="1"/>
      <c r="LGC354" s="1"/>
      <c r="LGD354" s="1"/>
      <c r="LGE354" s="1"/>
      <c r="LGF354" s="1"/>
      <c r="LGG354" s="1"/>
      <c r="LGH354" s="1"/>
      <c r="LGI354" s="1"/>
      <c r="LGJ354" s="1"/>
      <c r="LGK354" s="1"/>
      <c r="LGL354" s="1"/>
      <c r="LGM354" s="1"/>
      <c r="LGN354" s="1"/>
      <c r="LGO354" s="1"/>
      <c r="LGP354" s="1"/>
      <c r="LGQ354" s="1"/>
      <c r="LGR354" s="1"/>
      <c r="LGS354" s="1"/>
      <c r="LGT354" s="1"/>
      <c r="LGU354" s="1"/>
      <c r="LGV354" s="1"/>
      <c r="LGW354" s="1"/>
      <c r="LGX354" s="1"/>
      <c r="LGY354" s="1"/>
      <c r="LGZ354" s="1"/>
      <c r="LHA354" s="1"/>
      <c r="LHB354" s="1"/>
      <c r="LHC354" s="1"/>
      <c r="LHD354" s="1"/>
      <c r="LHE354" s="1"/>
      <c r="LHF354" s="1"/>
      <c r="LHG354" s="1"/>
      <c r="LHH354" s="1"/>
      <c r="LHI354" s="1"/>
      <c r="LHJ354" s="1"/>
      <c r="LHK354" s="1"/>
      <c r="LHL354" s="1"/>
      <c r="LHM354" s="1"/>
      <c r="LHN354" s="1"/>
      <c r="LHO354" s="1"/>
      <c r="LHP354" s="1"/>
      <c r="LHQ354" s="1"/>
      <c r="LHR354" s="1"/>
      <c r="LHS354" s="1"/>
      <c r="LHT354" s="1"/>
      <c r="LHU354" s="1"/>
      <c r="LHV354" s="1"/>
      <c r="LHW354" s="1"/>
      <c r="LHX354" s="1"/>
      <c r="LHY354" s="1"/>
      <c r="LHZ354" s="1"/>
      <c r="LIA354" s="1"/>
      <c r="LIB354" s="1"/>
      <c r="LIC354" s="1"/>
      <c r="LID354" s="1"/>
      <c r="LIE354" s="1"/>
      <c r="LIF354" s="1"/>
      <c r="LIG354" s="1"/>
      <c r="LIH354" s="1"/>
      <c r="LII354" s="1"/>
      <c r="LIJ354" s="1"/>
      <c r="LIK354" s="1"/>
      <c r="LIL354" s="1"/>
      <c r="LIM354" s="1"/>
      <c r="LIN354" s="1"/>
      <c r="LIO354" s="1"/>
      <c r="LIP354" s="1"/>
      <c r="LIQ354" s="1"/>
      <c r="LIR354" s="1"/>
      <c r="LIS354" s="1"/>
      <c r="LIT354" s="1"/>
      <c r="LIU354" s="1"/>
      <c r="LIV354" s="1"/>
      <c r="LIW354" s="1"/>
      <c r="LIX354" s="1"/>
      <c r="LIY354" s="1"/>
      <c r="LIZ354" s="1"/>
      <c r="LJA354" s="1"/>
      <c r="LJB354" s="1"/>
      <c r="LJC354" s="1"/>
      <c r="LJD354" s="1"/>
      <c r="LJE354" s="1"/>
      <c r="LJF354" s="1"/>
      <c r="LJG354" s="1"/>
      <c r="LJH354" s="1"/>
      <c r="LJI354" s="1"/>
      <c r="LJJ354" s="1"/>
      <c r="LJK354" s="1"/>
      <c r="LJL354" s="1"/>
      <c r="LJM354" s="1"/>
      <c r="LJN354" s="1"/>
      <c r="LJO354" s="1"/>
      <c r="LJP354" s="1"/>
      <c r="LJQ354" s="1"/>
      <c r="LJR354" s="1"/>
      <c r="LJS354" s="1"/>
      <c r="LJT354" s="1"/>
      <c r="LJU354" s="1"/>
      <c r="LJV354" s="1"/>
      <c r="LJW354" s="1"/>
      <c r="LJX354" s="1"/>
      <c r="LJY354" s="1"/>
      <c r="LJZ354" s="1"/>
      <c r="LKA354" s="1"/>
      <c r="LKB354" s="1"/>
      <c r="LKC354" s="1"/>
      <c r="LKD354" s="1"/>
      <c r="LKE354" s="1"/>
      <c r="LKF354" s="1"/>
      <c r="LKG354" s="1"/>
      <c r="LKH354" s="1"/>
      <c r="LKI354" s="1"/>
      <c r="LKJ354" s="1"/>
      <c r="LKK354" s="1"/>
      <c r="LKL354" s="1"/>
      <c r="LKM354" s="1"/>
      <c r="LKN354" s="1"/>
      <c r="LKO354" s="1"/>
      <c r="LKP354" s="1"/>
      <c r="LKQ354" s="1"/>
      <c r="LKR354" s="1"/>
      <c r="LKS354" s="1"/>
      <c r="LKT354" s="1"/>
      <c r="LKU354" s="1"/>
      <c r="LKV354" s="1"/>
      <c r="LKW354" s="1"/>
      <c r="LKX354" s="1"/>
      <c r="LKY354" s="1"/>
      <c r="LKZ354" s="1"/>
      <c r="LLA354" s="1"/>
      <c r="LLB354" s="1"/>
      <c r="LLC354" s="1"/>
      <c r="LLD354" s="1"/>
      <c r="LLE354" s="1"/>
      <c r="LLF354" s="1"/>
      <c r="LLG354" s="1"/>
      <c r="LLH354" s="1"/>
      <c r="LLI354" s="1"/>
      <c r="LLJ354" s="1"/>
      <c r="LLK354" s="1"/>
      <c r="LLL354" s="1"/>
      <c r="LLM354" s="1"/>
      <c r="LLN354" s="1"/>
      <c r="LLO354" s="1"/>
      <c r="LLP354" s="1"/>
      <c r="LLQ354" s="1"/>
      <c r="LLR354" s="1"/>
      <c r="LLS354" s="1"/>
      <c r="LLT354" s="1"/>
      <c r="LLU354" s="1"/>
      <c r="LLV354" s="1"/>
      <c r="LLW354" s="1"/>
      <c r="LLX354" s="1"/>
      <c r="LLY354" s="1"/>
      <c r="LLZ354" s="1"/>
      <c r="LMA354" s="1"/>
      <c r="LMB354" s="1"/>
      <c r="LMC354" s="1"/>
      <c r="LMD354" s="1"/>
      <c r="LME354" s="1"/>
      <c r="LMF354" s="1"/>
      <c r="LMG354" s="1"/>
      <c r="LMH354" s="1"/>
      <c r="LMI354" s="1"/>
      <c r="LMJ354" s="1"/>
      <c r="LMK354" s="1"/>
      <c r="LML354" s="1"/>
      <c r="LMM354" s="1"/>
      <c r="LMN354" s="1"/>
      <c r="LMO354" s="1"/>
      <c r="LMP354" s="1"/>
      <c r="LMQ354" s="1"/>
      <c r="LMR354" s="1"/>
      <c r="LMS354" s="1"/>
      <c r="LMT354" s="1"/>
      <c r="LMU354" s="1"/>
      <c r="LMV354" s="1"/>
      <c r="LMW354" s="1"/>
      <c r="LMX354" s="1"/>
      <c r="LMY354" s="1"/>
      <c r="LMZ354" s="1"/>
      <c r="LNA354" s="1"/>
      <c r="LNB354" s="1"/>
      <c r="LNC354" s="1"/>
      <c r="LND354" s="1"/>
      <c r="LNE354" s="1"/>
      <c r="LNF354" s="1"/>
      <c r="LNG354" s="1"/>
      <c r="LNH354" s="1"/>
      <c r="LNI354" s="1"/>
      <c r="LNJ354" s="1"/>
      <c r="LNK354" s="1"/>
      <c r="LNL354" s="1"/>
      <c r="LNM354" s="1"/>
      <c r="LNN354" s="1"/>
      <c r="LNO354" s="1"/>
      <c r="LNP354" s="1"/>
      <c r="LNQ354" s="1"/>
      <c r="LNR354" s="1"/>
      <c r="LNS354" s="1"/>
      <c r="LNT354" s="1"/>
      <c r="LNU354" s="1"/>
      <c r="LNV354" s="1"/>
      <c r="LNW354" s="1"/>
      <c r="LNX354" s="1"/>
      <c r="LNY354" s="1"/>
      <c r="LNZ354" s="1"/>
      <c r="LOA354" s="1"/>
      <c r="LOB354" s="1"/>
      <c r="LOC354" s="1"/>
      <c r="LOD354" s="1"/>
      <c r="LOE354" s="1"/>
      <c r="LOF354" s="1"/>
      <c r="LOG354" s="1"/>
      <c r="LOH354" s="1"/>
      <c r="LOI354" s="1"/>
      <c r="LOJ354" s="1"/>
      <c r="LOK354" s="1"/>
      <c r="LOL354" s="1"/>
      <c r="LOM354" s="1"/>
      <c r="LON354" s="1"/>
      <c r="LOO354" s="1"/>
      <c r="LOP354" s="1"/>
      <c r="LOQ354" s="1"/>
      <c r="LOR354" s="1"/>
      <c r="LOS354" s="1"/>
      <c r="LOT354" s="1"/>
      <c r="LOU354" s="1"/>
      <c r="LOV354" s="1"/>
      <c r="LOW354" s="1"/>
      <c r="LOX354" s="1"/>
      <c r="LOY354" s="1"/>
      <c r="LOZ354" s="1"/>
      <c r="LPA354" s="1"/>
      <c r="LPB354" s="1"/>
      <c r="LPC354" s="1"/>
      <c r="LPD354" s="1"/>
      <c r="LPE354" s="1"/>
      <c r="LPF354" s="1"/>
      <c r="LPG354" s="1"/>
      <c r="LPH354" s="1"/>
      <c r="LPI354" s="1"/>
      <c r="LPJ354" s="1"/>
      <c r="LPK354" s="1"/>
      <c r="LPL354" s="1"/>
      <c r="LPM354" s="1"/>
      <c r="LPN354" s="1"/>
      <c r="LPO354" s="1"/>
      <c r="LPP354" s="1"/>
      <c r="LPQ354" s="1"/>
      <c r="LPR354" s="1"/>
      <c r="LPS354" s="1"/>
      <c r="LPT354" s="1"/>
      <c r="LPU354" s="1"/>
      <c r="LPV354" s="1"/>
      <c r="LPW354" s="1"/>
      <c r="LPX354" s="1"/>
      <c r="LPY354" s="1"/>
      <c r="LPZ354" s="1"/>
      <c r="LQA354" s="1"/>
      <c r="LQB354" s="1"/>
      <c r="LQC354" s="1"/>
      <c r="LQD354" s="1"/>
      <c r="LQE354" s="1"/>
      <c r="LQF354" s="1"/>
      <c r="LQG354" s="1"/>
      <c r="LQH354" s="1"/>
      <c r="LQI354" s="1"/>
      <c r="LQJ354" s="1"/>
      <c r="LQK354" s="1"/>
      <c r="LQL354" s="1"/>
      <c r="LQM354" s="1"/>
      <c r="LQN354" s="1"/>
      <c r="LQO354" s="1"/>
      <c r="LQP354" s="1"/>
      <c r="LQQ354" s="1"/>
      <c r="LQR354" s="1"/>
      <c r="LQS354" s="1"/>
      <c r="LQT354" s="1"/>
      <c r="LQU354" s="1"/>
      <c r="LQV354" s="1"/>
      <c r="LQW354" s="1"/>
      <c r="LQX354" s="1"/>
      <c r="LQY354" s="1"/>
      <c r="LQZ354" s="1"/>
      <c r="LRA354" s="1"/>
      <c r="LRB354" s="1"/>
      <c r="LRC354" s="1"/>
      <c r="LRD354" s="1"/>
      <c r="LRE354" s="1"/>
      <c r="LRF354" s="1"/>
      <c r="LRG354" s="1"/>
      <c r="LRH354" s="1"/>
      <c r="LRI354" s="1"/>
      <c r="LRJ354" s="1"/>
      <c r="LRK354" s="1"/>
      <c r="LRL354" s="1"/>
      <c r="LRM354" s="1"/>
      <c r="LRN354" s="1"/>
      <c r="LRO354" s="1"/>
      <c r="LRP354" s="1"/>
      <c r="LRQ354" s="1"/>
      <c r="LRR354" s="1"/>
      <c r="LRS354" s="1"/>
      <c r="LRT354" s="1"/>
      <c r="LRU354" s="1"/>
      <c r="LRV354" s="1"/>
      <c r="LRW354" s="1"/>
      <c r="LRX354" s="1"/>
      <c r="LRY354" s="1"/>
      <c r="LRZ354" s="1"/>
      <c r="LSA354" s="1"/>
      <c r="LSB354" s="1"/>
      <c r="LSC354" s="1"/>
      <c r="LSD354" s="1"/>
      <c r="LSE354" s="1"/>
      <c r="LSF354" s="1"/>
      <c r="LSG354" s="1"/>
      <c r="LSH354" s="1"/>
      <c r="LSI354" s="1"/>
      <c r="LSJ354" s="1"/>
      <c r="LSK354" s="1"/>
      <c r="LSL354" s="1"/>
      <c r="LSM354" s="1"/>
      <c r="LSN354" s="1"/>
      <c r="LSO354" s="1"/>
      <c r="LSP354" s="1"/>
      <c r="LSQ354" s="1"/>
      <c r="LSR354" s="1"/>
      <c r="LSS354" s="1"/>
      <c r="LST354" s="1"/>
      <c r="LSU354" s="1"/>
      <c r="LSV354" s="1"/>
      <c r="LSW354" s="1"/>
      <c r="LSX354" s="1"/>
      <c r="LSY354" s="1"/>
      <c r="LSZ354" s="1"/>
      <c r="LTA354" s="1"/>
      <c r="LTB354" s="1"/>
      <c r="LTC354" s="1"/>
      <c r="LTD354" s="1"/>
      <c r="LTE354" s="1"/>
      <c r="LTF354" s="1"/>
      <c r="LTG354" s="1"/>
      <c r="LTH354" s="1"/>
      <c r="LTI354" s="1"/>
      <c r="LTJ354" s="1"/>
      <c r="LTK354" s="1"/>
      <c r="LTL354" s="1"/>
      <c r="LTM354" s="1"/>
      <c r="LTN354" s="1"/>
      <c r="LTO354" s="1"/>
      <c r="LTP354" s="1"/>
      <c r="LTQ354" s="1"/>
      <c r="LTR354" s="1"/>
      <c r="LTS354" s="1"/>
      <c r="LTT354" s="1"/>
      <c r="LTU354" s="1"/>
      <c r="LTV354" s="1"/>
      <c r="LTW354" s="1"/>
      <c r="LTX354" s="1"/>
      <c r="LTY354" s="1"/>
      <c r="LTZ354" s="1"/>
      <c r="LUA354" s="1"/>
      <c r="LUB354" s="1"/>
      <c r="LUC354" s="1"/>
      <c r="LUD354" s="1"/>
      <c r="LUE354" s="1"/>
      <c r="LUF354" s="1"/>
      <c r="LUG354" s="1"/>
      <c r="LUH354" s="1"/>
      <c r="LUI354" s="1"/>
      <c r="LUJ354" s="1"/>
      <c r="LUK354" s="1"/>
      <c r="LUL354" s="1"/>
      <c r="LUM354" s="1"/>
      <c r="LUN354" s="1"/>
      <c r="LUO354" s="1"/>
      <c r="LUP354" s="1"/>
      <c r="LUQ354" s="1"/>
      <c r="LUR354" s="1"/>
      <c r="LUS354" s="1"/>
      <c r="LUT354" s="1"/>
      <c r="LUU354" s="1"/>
      <c r="LUV354" s="1"/>
      <c r="LUW354" s="1"/>
      <c r="LUX354" s="1"/>
      <c r="LUY354" s="1"/>
      <c r="LUZ354" s="1"/>
      <c r="LVA354" s="1"/>
      <c r="LVB354" s="1"/>
      <c r="LVC354" s="1"/>
      <c r="LVD354" s="1"/>
      <c r="LVE354" s="1"/>
      <c r="LVF354" s="1"/>
      <c r="LVG354" s="1"/>
      <c r="LVH354" s="1"/>
      <c r="LVI354" s="1"/>
      <c r="LVJ354" s="1"/>
      <c r="LVK354" s="1"/>
      <c r="LVL354" s="1"/>
      <c r="LVM354" s="1"/>
      <c r="LVN354" s="1"/>
      <c r="LVO354" s="1"/>
      <c r="LVP354" s="1"/>
      <c r="LVQ354" s="1"/>
      <c r="LVR354" s="1"/>
      <c r="LVS354" s="1"/>
      <c r="LVT354" s="1"/>
      <c r="LVU354" s="1"/>
      <c r="LVV354" s="1"/>
      <c r="LVW354" s="1"/>
      <c r="LVX354" s="1"/>
      <c r="LVY354" s="1"/>
      <c r="LVZ354" s="1"/>
      <c r="LWA354" s="1"/>
      <c r="LWB354" s="1"/>
      <c r="LWC354" s="1"/>
      <c r="LWD354" s="1"/>
      <c r="LWE354" s="1"/>
      <c r="LWF354" s="1"/>
      <c r="LWG354" s="1"/>
      <c r="LWH354" s="1"/>
      <c r="LWI354" s="1"/>
      <c r="LWJ354" s="1"/>
      <c r="LWK354" s="1"/>
      <c r="LWL354" s="1"/>
      <c r="LWM354" s="1"/>
      <c r="LWN354" s="1"/>
      <c r="LWO354" s="1"/>
      <c r="LWP354" s="1"/>
      <c r="LWQ354" s="1"/>
      <c r="LWR354" s="1"/>
      <c r="LWS354" s="1"/>
      <c r="LWT354" s="1"/>
      <c r="LWU354" s="1"/>
      <c r="LWV354" s="1"/>
      <c r="LWW354" s="1"/>
      <c r="LWX354" s="1"/>
      <c r="LWY354" s="1"/>
      <c r="LWZ354" s="1"/>
      <c r="LXA354" s="1"/>
      <c r="LXB354" s="1"/>
      <c r="LXC354" s="1"/>
      <c r="LXD354" s="1"/>
      <c r="LXE354" s="1"/>
      <c r="LXF354" s="1"/>
      <c r="LXG354" s="1"/>
      <c r="LXH354" s="1"/>
      <c r="LXI354" s="1"/>
      <c r="LXJ354" s="1"/>
      <c r="LXK354" s="1"/>
      <c r="LXL354" s="1"/>
      <c r="LXM354" s="1"/>
      <c r="LXN354" s="1"/>
      <c r="LXO354" s="1"/>
      <c r="LXP354" s="1"/>
      <c r="LXQ354" s="1"/>
      <c r="LXR354" s="1"/>
      <c r="LXS354" s="1"/>
      <c r="LXT354" s="1"/>
      <c r="LXU354" s="1"/>
      <c r="LXV354" s="1"/>
      <c r="LXW354" s="1"/>
      <c r="LXX354" s="1"/>
      <c r="LXY354" s="1"/>
      <c r="LXZ354" s="1"/>
      <c r="LYA354" s="1"/>
      <c r="LYB354" s="1"/>
      <c r="LYC354" s="1"/>
      <c r="LYD354" s="1"/>
      <c r="LYE354" s="1"/>
      <c r="LYF354" s="1"/>
      <c r="LYG354" s="1"/>
      <c r="LYH354" s="1"/>
      <c r="LYI354" s="1"/>
      <c r="LYJ354" s="1"/>
      <c r="LYK354" s="1"/>
      <c r="LYL354" s="1"/>
      <c r="LYM354" s="1"/>
      <c r="LYN354" s="1"/>
      <c r="LYO354" s="1"/>
      <c r="LYP354" s="1"/>
      <c r="LYQ354" s="1"/>
      <c r="LYR354" s="1"/>
      <c r="LYS354" s="1"/>
      <c r="LYT354" s="1"/>
      <c r="LYU354" s="1"/>
      <c r="LYV354" s="1"/>
      <c r="LYW354" s="1"/>
      <c r="LYX354" s="1"/>
      <c r="LYY354" s="1"/>
      <c r="LYZ354" s="1"/>
      <c r="LZA354" s="1"/>
      <c r="LZB354" s="1"/>
      <c r="LZC354" s="1"/>
      <c r="LZD354" s="1"/>
      <c r="LZE354" s="1"/>
      <c r="LZF354" s="1"/>
      <c r="LZG354" s="1"/>
      <c r="LZH354" s="1"/>
      <c r="LZI354" s="1"/>
      <c r="LZJ354" s="1"/>
      <c r="LZK354" s="1"/>
      <c r="LZL354" s="1"/>
      <c r="LZM354" s="1"/>
      <c r="LZN354" s="1"/>
      <c r="LZO354" s="1"/>
      <c r="LZP354" s="1"/>
      <c r="LZQ354" s="1"/>
      <c r="LZR354" s="1"/>
      <c r="LZS354" s="1"/>
      <c r="LZT354" s="1"/>
      <c r="LZU354" s="1"/>
      <c r="LZV354" s="1"/>
      <c r="LZW354" s="1"/>
      <c r="LZX354" s="1"/>
      <c r="LZY354" s="1"/>
      <c r="LZZ354" s="1"/>
      <c r="MAA354" s="1"/>
      <c r="MAB354" s="1"/>
      <c r="MAC354" s="1"/>
      <c r="MAD354" s="1"/>
      <c r="MAE354" s="1"/>
      <c r="MAF354" s="1"/>
      <c r="MAG354" s="1"/>
      <c r="MAH354" s="1"/>
      <c r="MAI354" s="1"/>
      <c r="MAJ354" s="1"/>
      <c r="MAK354" s="1"/>
      <c r="MAL354" s="1"/>
      <c r="MAM354" s="1"/>
      <c r="MAN354" s="1"/>
      <c r="MAO354" s="1"/>
      <c r="MAP354" s="1"/>
      <c r="MAQ354" s="1"/>
      <c r="MAR354" s="1"/>
      <c r="MAS354" s="1"/>
      <c r="MAT354" s="1"/>
      <c r="MAU354" s="1"/>
      <c r="MAV354" s="1"/>
      <c r="MAW354" s="1"/>
      <c r="MAX354" s="1"/>
      <c r="MAY354" s="1"/>
      <c r="MAZ354" s="1"/>
      <c r="MBA354" s="1"/>
      <c r="MBB354" s="1"/>
      <c r="MBC354" s="1"/>
      <c r="MBD354" s="1"/>
      <c r="MBE354" s="1"/>
      <c r="MBF354" s="1"/>
      <c r="MBG354" s="1"/>
      <c r="MBH354" s="1"/>
      <c r="MBI354" s="1"/>
      <c r="MBJ354" s="1"/>
      <c r="MBK354" s="1"/>
      <c r="MBL354" s="1"/>
      <c r="MBM354" s="1"/>
      <c r="MBN354" s="1"/>
      <c r="MBO354" s="1"/>
      <c r="MBP354" s="1"/>
      <c r="MBQ354" s="1"/>
      <c r="MBR354" s="1"/>
      <c r="MBS354" s="1"/>
      <c r="MBT354" s="1"/>
      <c r="MBU354" s="1"/>
      <c r="MBV354" s="1"/>
      <c r="MBW354" s="1"/>
      <c r="MBX354" s="1"/>
      <c r="MBY354" s="1"/>
      <c r="MBZ354" s="1"/>
      <c r="MCA354" s="1"/>
      <c r="MCB354" s="1"/>
      <c r="MCC354" s="1"/>
      <c r="MCD354" s="1"/>
      <c r="MCE354" s="1"/>
      <c r="MCF354" s="1"/>
      <c r="MCG354" s="1"/>
      <c r="MCH354" s="1"/>
      <c r="MCI354" s="1"/>
      <c r="MCJ354" s="1"/>
      <c r="MCK354" s="1"/>
      <c r="MCL354" s="1"/>
      <c r="MCM354" s="1"/>
      <c r="MCN354" s="1"/>
      <c r="MCO354" s="1"/>
      <c r="MCP354" s="1"/>
      <c r="MCQ354" s="1"/>
      <c r="MCR354" s="1"/>
      <c r="MCS354" s="1"/>
      <c r="MCT354" s="1"/>
      <c r="MCU354" s="1"/>
      <c r="MCV354" s="1"/>
      <c r="MCW354" s="1"/>
      <c r="MCX354" s="1"/>
      <c r="MCY354" s="1"/>
      <c r="MCZ354" s="1"/>
      <c r="MDA354" s="1"/>
      <c r="MDB354" s="1"/>
      <c r="MDC354" s="1"/>
      <c r="MDD354" s="1"/>
      <c r="MDE354" s="1"/>
      <c r="MDF354" s="1"/>
      <c r="MDG354" s="1"/>
      <c r="MDH354" s="1"/>
      <c r="MDI354" s="1"/>
      <c r="MDJ354" s="1"/>
      <c r="MDK354" s="1"/>
      <c r="MDL354" s="1"/>
      <c r="MDM354" s="1"/>
      <c r="MDN354" s="1"/>
      <c r="MDO354" s="1"/>
      <c r="MDP354" s="1"/>
      <c r="MDQ354" s="1"/>
      <c r="MDR354" s="1"/>
      <c r="MDS354" s="1"/>
      <c r="MDT354" s="1"/>
      <c r="MDU354" s="1"/>
      <c r="MDV354" s="1"/>
      <c r="MDW354" s="1"/>
      <c r="MDX354" s="1"/>
      <c r="MDY354" s="1"/>
      <c r="MDZ354" s="1"/>
      <c r="MEA354" s="1"/>
      <c r="MEB354" s="1"/>
      <c r="MEC354" s="1"/>
      <c r="MED354" s="1"/>
      <c r="MEE354" s="1"/>
      <c r="MEF354" s="1"/>
      <c r="MEG354" s="1"/>
      <c r="MEH354" s="1"/>
      <c r="MEI354" s="1"/>
      <c r="MEJ354" s="1"/>
      <c r="MEK354" s="1"/>
      <c r="MEL354" s="1"/>
      <c r="MEM354" s="1"/>
      <c r="MEN354" s="1"/>
      <c r="MEO354" s="1"/>
      <c r="MEP354" s="1"/>
      <c r="MEQ354" s="1"/>
      <c r="MER354" s="1"/>
      <c r="MES354" s="1"/>
      <c r="MET354" s="1"/>
      <c r="MEU354" s="1"/>
      <c r="MEV354" s="1"/>
      <c r="MEW354" s="1"/>
      <c r="MEX354" s="1"/>
      <c r="MEY354" s="1"/>
      <c r="MEZ354" s="1"/>
      <c r="MFA354" s="1"/>
      <c r="MFB354" s="1"/>
      <c r="MFC354" s="1"/>
      <c r="MFD354" s="1"/>
      <c r="MFE354" s="1"/>
      <c r="MFF354" s="1"/>
      <c r="MFG354" s="1"/>
      <c r="MFH354" s="1"/>
      <c r="MFI354" s="1"/>
      <c r="MFJ354" s="1"/>
      <c r="MFK354" s="1"/>
      <c r="MFL354" s="1"/>
      <c r="MFM354" s="1"/>
      <c r="MFN354" s="1"/>
      <c r="MFO354" s="1"/>
      <c r="MFP354" s="1"/>
      <c r="MFQ354" s="1"/>
      <c r="MFR354" s="1"/>
      <c r="MFS354" s="1"/>
      <c r="MFT354" s="1"/>
      <c r="MFU354" s="1"/>
      <c r="MFV354" s="1"/>
      <c r="MFW354" s="1"/>
      <c r="MFX354" s="1"/>
      <c r="MFY354" s="1"/>
      <c r="MFZ354" s="1"/>
      <c r="MGA354" s="1"/>
      <c r="MGB354" s="1"/>
      <c r="MGC354" s="1"/>
      <c r="MGD354" s="1"/>
      <c r="MGE354" s="1"/>
      <c r="MGF354" s="1"/>
      <c r="MGG354" s="1"/>
      <c r="MGH354" s="1"/>
      <c r="MGI354" s="1"/>
      <c r="MGJ354" s="1"/>
      <c r="MGK354" s="1"/>
      <c r="MGL354" s="1"/>
      <c r="MGM354" s="1"/>
      <c r="MGN354" s="1"/>
      <c r="MGO354" s="1"/>
      <c r="MGP354" s="1"/>
      <c r="MGQ354" s="1"/>
      <c r="MGR354" s="1"/>
      <c r="MGS354" s="1"/>
      <c r="MGT354" s="1"/>
      <c r="MGU354" s="1"/>
      <c r="MGV354" s="1"/>
      <c r="MGW354" s="1"/>
      <c r="MGX354" s="1"/>
      <c r="MGY354" s="1"/>
      <c r="MGZ354" s="1"/>
      <c r="MHA354" s="1"/>
      <c r="MHB354" s="1"/>
      <c r="MHC354" s="1"/>
      <c r="MHD354" s="1"/>
      <c r="MHE354" s="1"/>
      <c r="MHF354" s="1"/>
      <c r="MHG354" s="1"/>
      <c r="MHH354" s="1"/>
      <c r="MHI354" s="1"/>
      <c r="MHJ354" s="1"/>
      <c r="MHK354" s="1"/>
      <c r="MHL354" s="1"/>
      <c r="MHM354" s="1"/>
      <c r="MHN354" s="1"/>
      <c r="MHO354" s="1"/>
      <c r="MHP354" s="1"/>
      <c r="MHQ354" s="1"/>
      <c r="MHR354" s="1"/>
      <c r="MHS354" s="1"/>
      <c r="MHT354" s="1"/>
      <c r="MHU354" s="1"/>
      <c r="MHV354" s="1"/>
      <c r="MHW354" s="1"/>
      <c r="MHX354" s="1"/>
      <c r="MHY354" s="1"/>
      <c r="MHZ354" s="1"/>
      <c r="MIA354" s="1"/>
      <c r="MIB354" s="1"/>
      <c r="MIC354" s="1"/>
      <c r="MID354" s="1"/>
      <c r="MIE354" s="1"/>
      <c r="MIF354" s="1"/>
      <c r="MIG354" s="1"/>
      <c r="MIH354" s="1"/>
      <c r="MII354" s="1"/>
      <c r="MIJ354" s="1"/>
      <c r="MIK354" s="1"/>
      <c r="MIL354" s="1"/>
      <c r="MIM354" s="1"/>
      <c r="MIN354" s="1"/>
      <c r="MIO354" s="1"/>
      <c r="MIP354" s="1"/>
      <c r="MIQ354" s="1"/>
      <c r="MIR354" s="1"/>
      <c r="MIS354" s="1"/>
      <c r="MIT354" s="1"/>
      <c r="MIU354" s="1"/>
      <c r="MIV354" s="1"/>
      <c r="MIW354" s="1"/>
      <c r="MIX354" s="1"/>
      <c r="MIY354" s="1"/>
      <c r="MIZ354" s="1"/>
      <c r="MJA354" s="1"/>
      <c r="MJB354" s="1"/>
      <c r="MJC354" s="1"/>
      <c r="MJD354" s="1"/>
      <c r="MJE354" s="1"/>
      <c r="MJF354" s="1"/>
      <c r="MJG354" s="1"/>
      <c r="MJH354" s="1"/>
      <c r="MJI354" s="1"/>
      <c r="MJJ354" s="1"/>
      <c r="MJK354" s="1"/>
      <c r="MJL354" s="1"/>
      <c r="MJM354" s="1"/>
      <c r="MJN354" s="1"/>
      <c r="MJO354" s="1"/>
      <c r="MJP354" s="1"/>
      <c r="MJQ354" s="1"/>
      <c r="MJR354" s="1"/>
      <c r="MJS354" s="1"/>
      <c r="MJT354" s="1"/>
      <c r="MJU354" s="1"/>
      <c r="MJV354" s="1"/>
      <c r="MJW354" s="1"/>
      <c r="MJX354" s="1"/>
      <c r="MJY354" s="1"/>
      <c r="MJZ354" s="1"/>
      <c r="MKA354" s="1"/>
      <c r="MKB354" s="1"/>
      <c r="MKC354" s="1"/>
      <c r="MKD354" s="1"/>
      <c r="MKE354" s="1"/>
      <c r="MKF354" s="1"/>
      <c r="MKG354" s="1"/>
      <c r="MKH354" s="1"/>
      <c r="MKI354" s="1"/>
      <c r="MKJ354" s="1"/>
      <c r="MKK354" s="1"/>
      <c r="MKL354" s="1"/>
      <c r="MKM354" s="1"/>
      <c r="MKN354" s="1"/>
      <c r="MKO354" s="1"/>
      <c r="MKP354" s="1"/>
      <c r="MKQ354" s="1"/>
      <c r="MKR354" s="1"/>
      <c r="MKS354" s="1"/>
      <c r="MKT354" s="1"/>
      <c r="MKU354" s="1"/>
      <c r="MKV354" s="1"/>
      <c r="MKW354" s="1"/>
      <c r="MKX354" s="1"/>
      <c r="MKY354" s="1"/>
      <c r="MKZ354" s="1"/>
      <c r="MLA354" s="1"/>
      <c r="MLB354" s="1"/>
      <c r="MLC354" s="1"/>
      <c r="MLD354" s="1"/>
      <c r="MLE354" s="1"/>
      <c r="MLF354" s="1"/>
      <c r="MLG354" s="1"/>
      <c r="MLH354" s="1"/>
      <c r="MLI354" s="1"/>
      <c r="MLJ354" s="1"/>
      <c r="MLK354" s="1"/>
      <c r="MLL354" s="1"/>
      <c r="MLM354" s="1"/>
      <c r="MLN354" s="1"/>
      <c r="MLO354" s="1"/>
      <c r="MLP354" s="1"/>
      <c r="MLQ354" s="1"/>
      <c r="MLR354" s="1"/>
      <c r="MLS354" s="1"/>
      <c r="MLT354" s="1"/>
      <c r="MLU354" s="1"/>
      <c r="MLV354" s="1"/>
      <c r="MLW354" s="1"/>
      <c r="MLX354" s="1"/>
      <c r="MLY354" s="1"/>
      <c r="MLZ354" s="1"/>
      <c r="MMA354" s="1"/>
      <c r="MMB354" s="1"/>
      <c r="MMC354" s="1"/>
      <c r="MMD354" s="1"/>
      <c r="MME354" s="1"/>
      <c r="MMF354" s="1"/>
      <c r="MMG354" s="1"/>
      <c r="MMH354" s="1"/>
      <c r="MMI354" s="1"/>
      <c r="MMJ354" s="1"/>
      <c r="MMK354" s="1"/>
      <c r="MML354" s="1"/>
      <c r="MMM354" s="1"/>
      <c r="MMN354" s="1"/>
      <c r="MMO354" s="1"/>
      <c r="MMP354" s="1"/>
      <c r="MMQ354" s="1"/>
      <c r="MMR354" s="1"/>
      <c r="MMS354" s="1"/>
      <c r="MMT354" s="1"/>
      <c r="MMU354" s="1"/>
      <c r="MMV354" s="1"/>
      <c r="MMW354" s="1"/>
      <c r="MMX354" s="1"/>
      <c r="MMY354" s="1"/>
      <c r="MMZ354" s="1"/>
      <c r="MNA354" s="1"/>
      <c r="MNB354" s="1"/>
      <c r="MNC354" s="1"/>
      <c r="MND354" s="1"/>
      <c r="MNE354" s="1"/>
      <c r="MNF354" s="1"/>
      <c r="MNG354" s="1"/>
      <c r="MNH354" s="1"/>
      <c r="MNI354" s="1"/>
      <c r="MNJ354" s="1"/>
      <c r="MNK354" s="1"/>
      <c r="MNL354" s="1"/>
      <c r="MNM354" s="1"/>
      <c r="MNN354" s="1"/>
      <c r="MNO354" s="1"/>
      <c r="MNP354" s="1"/>
      <c r="MNQ354" s="1"/>
      <c r="MNR354" s="1"/>
      <c r="MNS354" s="1"/>
      <c r="MNT354" s="1"/>
      <c r="MNU354" s="1"/>
      <c r="MNV354" s="1"/>
      <c r="MNW354" s="1"/>
      <c r="MNX354" s="1"/>
      <c r="MNY354" s="1"/>
      <c r="MNZ354" s="1"/>
      <c r="MOA354" s="1"/>
      <c r="MOB354" s="1"/>
      <c r="MOC354" s="1"/>
      <c r="MOD354" s="1"/>
      <c r="MOE354" s="1"/>
      <c r="MOF354" s="1"/>
      <c r="MOG354" s="1"/>
      <c r="MOH354" s="1"/>
      <c r="MOI354" s="1"/>
      <c r="MOJ354" s="1"/>
      <c r="MOK354" s="1"/>
      <c r="MOL354" s="1"/>
      <c r="MOM354" s="1"/>
      <c r="MON354" s="1"/>
      <c r="MOO354" s="1"/>
      <c r="MOP354" s="1"/>
      <c r="MOQ354" s="1"/>
      <c r="MOR354" s="1"/>
      <c r="MOS354" s="1"/>
      <c r="MOT354" s="1"/>
      <c r="MOU354" s="1"/>
      <c r="MOV354" s="1"/>
      <c r="MOW354" s="1"/>
      <c r="MOX354" s="1"/>
      <c r="MOY354" s="1"/>
      <c r="MOZ354" s="1"/>
      <c r="MPA354" s="1"/>
      <c r="MPB354" s="1"/>
      <c r="MPC354" s="1"/>
      <c r="MPD354" s="1"/>
      <c r="MPE354" s="1"/>
      <c r="MPF354" s="1"/>
      <c r="MPG354" s="1"/>
      <c r="MPH354" s="1"/>
      <c r="MPI354" s="1"/>
      <c r="MPJ354" s="1"/>
      <c r="MPK354" s="1"/>
      <c r="MPL354" s="1"/>
      <c r="MPM354" s="1"/>
      <c r="MPN354" s="1"/>
      <c r="MPO354" s="1"/>
      <c r="MPP354" s="1"/>
      <c r="MPQ354" s="1"/>
      <c r="MPR354" s="1"/>
      <c r="MPS354" s="1"/>
      <c r="MPT354" s="1"/>
      <c r="MPU354" s="1"/>
      <c r="MPV354" s="1"/>
      <c r="MPW354" s="1"/>
      <c r="MPX354" s="1"/>
      <c r="MPY354" s="1"/>
      <c r="MPZ354" s="1"/>
      <c r="MQA354" s="1"/>
      <c r="MQB354" s="1"/>
      <c r="MQC354" s="1"/>
      <c r="MQD354" s="1"/>
      <c r="MQE354" s="1"/>
      <c r="MQF354" s="1"/>
      <c r="MQG354" s="1"/>
      <c r="MQH354" s="1"/>
      <c r="MQI354" s="1"/>
      <c r="MQJ354" s="1"/>
      <c r="MQK354" s="1"/>
      <c r="MQL354" s="1"/>
      <c r="MQM354" s="1"/>
      <c r="MQN354" s="1"/>
      <c r="MQO354" s="1"/>
      <c r="MQP354" s="1"/>
      <c r="MQQ354" s="1"/>
      <c r="MQR354" s="1"/>
      <c r="MQS354" s="1"/>
      <c r="MQT354" s="1"/>
      <c r="MQU354" s="1"/>
      <c r="MQV354" s="1"/>
      <c r="MQW354" s="1"/>
      <c r="MQX354" s="1"/>
      <c r="MQY354" s="1"/>
      <c r="MQZ354" s="1"/>
      <c r="MRA354" s="1"/>
      <c r="MRB354" s="1"/>
      <c r="MRC354" s="1"/>
      <c r="MRD354" s="1"/>
      <c r="MRE354" s="1"/>
      <c r="MRF354" s="1"/>
      <c r="MRG354" s="1"/>
      <c r="MRH354" s="1"/>
      <c r="MRI354" s="1"/>
      <c r="MRJ354" s="1"/>
      <c r="MRK354" s="1"/>
      <c r="MRL354" s="1"/>
      <c r="MRM354" s="1"/>
      <c r="MRN354" s="1"/>
      <c r="MRO354" s="1"/>
      <c r="MRP354" s="1"/>
      <c r="MRQ354" s="1"/>
      <c r="MRR354" s="1"/>
      <c r="MRS354" s="1"/>
      <c r="MRT354" s="1"/>
      <c r="MRU354" s="1"/>
      <c r="MRV354" s="1"/>
      <c r="MRW354" s="1"/>
      <c r="MRX354" s="1"/>
      <c r="MRY354" s="1"/>
      <c r="MRZ354" s="1"/>
      <c r="MSA354" s="1"/>
      <c r="MSB354" s="1"/>
      <c r="MSC354" s="1"/>
      <c r="MSD354" s="1"/>
      <c r="MSE354" s="1"/>
      <c r="MSF354" s="1"/>
      <c r="MSG354" s="1"/>
      <c r="MSH354" s="1"/>
      <c r="MSI354" s="1"/>
      <c r="MSJ354" s="1"/>
      <c r="MSK354" s="1"/>
      <c r="MSL354" s="1"/>
      <c r="MSM354" s="1"/>
      <c r="MSN354" s="1"/>
      <c r="MSO354" s="1"/>
      <c r="MSP354" s="1"/>
      <c r="MSQ354" s="1"/>
      <c r="MSR354" s="1"/>
      <c r="MSS354" s="1"/>
      <c r="MST354" s="1"/>
      <c r="MSU354" s="1"/>
      <c r="MSV354" s="1"/>
      <c r="MSW354" s="1"/>
      <c r="MSX354" s="1"/>
      <c r="MSY354" s="1"/>
      <c r="MSZ354" s="1"/>
      <c r="MTA354" s="1"/>
      <c r="MTB354" s="1"/>
      <c r="MTC354" s="1"/>
      <c r="MTD354" s="1"/>
      <c r="MTE354" s="1"/>
      <c r="MTF354" s="1"/>
      <c r="MTG354" s="1"/>
      <c r="MTH354" s="1"/>
      <c r="MTI354" s="1"/>
      <c r="MTJ354" s="1"/>
      <c r="MTK354" s="1"/>
      <c r="MTL354" s="1"/>
      <c r="MTM354" s="1"/>
      <c r="MTN354" s="1"/>
      <c r="MTO354" s="1"/>
      <c r="MTP354" s="1"/>
      <c r="MTQ354" s="1"/>
      <c r="MTR354" s="1"/>
      <c r="MTS354" s="1"/>
      <c r="MTT354" s="1"/>
      <c r="MTU354" s="1"/>
      <c r="MTV354" s="1"/>
      <c r="MTW354" s="1"/>
      <c r="MTX354" s="1"/>
      <c r="MTY354" s="1"/>
      <c r="MTZ354" s="1"/>
      <c r="MUA354" s="1"/>
      <c r="MUB354" s="1"/>
      <c r="MUC354" s="1"/>
      <c r="MUD354" s="1"/>
      <c r="MUE354" s="1"/>
      <c r="MUF354" s="1"/>
      <c r="MUG354" s="1"/>
      <c r="MUH354" s="1"/>
      <c r="MUI354" s="1"/>
      <c r="MUJ354" s="1"/>
      <c r="MUK354" s="1"/>
      <c r="MUL354" s="1"/>
      <c r="MUM354" s="1"/>
      <c r="MUN354" s="1"/>
      <c r="MUO354" s="1"/>
      <c r="MUP354" s="1"/>
      <c r="MUQ354" s="1"/>
      <c r="MUR354" s="1"/>
      <c r="MUS354" s="1"/>
      <c r="MUT354" s="1"/>
      <c r="MUU354" s="1"/>
      <c r="MUV354" s="1"/>
      <c r="MUW354" s="1"/>
      <c r="MUX354" s="1"/>
      <c r="MUY354" s="1"/>
      <c r="MUZ354" s="1"/>
      <c r="MVA354" s="1"/>
      <c r="MVB354" s="1"/>
      <c r="MVC354" s="1"/>
      <c r="MVD354" s="1"/>
      <c r="MVE354" s="1"/>
      <c r="MVF354" s="1"/>
      <c r="MVG354" s="1"/>
      <c r="MVH354" s="1"/>
      <c r="MVI354" s="1"/>
      <c r="MVJ354" s="1"/>
      <c r="MVK354" s="1"/>
      <c r="MVL354" s="1"/>
      <c r="MVM354" s="1"/>
      <c r="MVN354" s="1"/>
      <c r="MVO354" s="1"/>
      <c r="MVP354" s="1"/>
      <c r="MVQ354" s="1"/>
      <c r="MVR354" s="1"/>
      <c r="MVS354" s="1"/>
      <c r="MVT354" s="1"/>
      <c r="MVU354" s="1"/>
      <c r="MVV354" s="1"/>
      <c r="MVW354" s="1"/>
      <c r="MVX354" s="1"/>
      <c r="MVY354" s="1"/>
      <c r="MVZ354" s="1"/>
      <c r="MWA354" s="1"/>
      <c r="MWB354" s="1"/>
      <c r="MWC354" s="1"/>
      <c r="MWD354" s="1"/>
      <c r="MWE354" s="1"/>
      <c r="MWF354" s="1"/>
      <c r="MWG354" s="1"/>
      <c r="MWH354" s="1"/>
      <c r="MWI354" s="1"/>
      <c r="MWJ354" s="1"/>
      <c r="MWK354" s="1"/>
      <c r="MWL354" s="1"/>
      <c r="MWM354" s="1"/>
      <c r="MWN354" s="1"/>
      <c r="MWO354" s="1"/>
      <c r="MWP354" s="1"/>
      <c r="MWQ354" s="1"/>
      <c r="MWR354" s="1"/>
      <c r="MWS354" s="1"/>
      <c r="MWT354" s="1"/>
      <c r="MWU354" s="1"/>
      <c r="MWV354" s="1"/>
      <c r="MWW354" s="1"/>
      <c r="MWX354" s="1"/>
      <c r="MWY354" s="1"/>
      <c r="MWZ354" s="1"/>
      <c r="MXA354" s="1"/>
      <c r="MXB354" s="1"/>
      <c r="MXC354" s="1"/>
      <c r="MXD354" s="1"/>
      <c r="MXE354" s="1"/>
      <c r="MXF354" s="1"/>
      <c r="MXG354" s="1"/>
      <c r="MXH354" s="1"/>
      <c r="MXI354" s="1"/>
      <c r="MXJ354" s="1"/>
      <c r="MXK354" s="1"/>
      <c r="MXL354" s="1"/>
      <c r="MXM354" s="1"/>
      <c r="MXN354" s="1"/>
      <c r="MXO354" s="1"/>
      <c r="MXP354" s="1"/>
      <c r="MXQ354" s="1"/>
      <c r="MXR354" s="1"/>
      <c r="MXS354" s="1"/>
      <c r="MXT354" s="1"/>
      <c r="MXU354" s="1"/>
      <c r="MXV354" s="1"/>
      <c r="MXW354" s="1"/>
      <c r="MXX354" s="1"/>
      <c r="MXY354" s="1"/>
      <c r="MXZ354" s="1"/>
      <c r="MYA354" s="1"/>
      <c r="MYB354" s="1"/>
      <c r="MYC354" s="1"/>
      <c r="MYD354" s="1"/>
      <c r="MYE354" s="1"/>
      <c r="MYF354" s="1"/>
      <c r="MYG354" s="1"/>
      <c r="MYH354" s="1"/>
      <c r="MYI354" s="1"/>
      <c r="MYJ354" s="1"/>
      <c r="MYK354" s="1"/>
      <c r="MYL354" s="1"/>
      <c r="MYM354" s="1"/>
      <c r="MYN354" s="1"/>
      <c r="MYO354" s="1"/>
      <c r="MYP354" s="1"/>
      <c r="MYQ354" s="1"/>
      <c r="MYR354" s="1"/>
      <c r="MYS354" s="1"/>
      <c r="MYT354" s="1"/>
      <c r="MYU354" s="1"/>
      <c r="MYV354" s="1"/>
      <c r="MYW354" s="1"/>
      <c r="MYX354" s="1"/>
      <c r="MYY354" s="1"/>
      <c r="MYZ354" s="1"/>
      <c r="MZA354" s="1"/>
      <c r="MZB354" s="1"/>
      <c r="MZC354" s="1"/>
      <c r="MZD354" s="1"/>
      <c r="MZE354" s="1"/>
      <c r="MZF354" s="1"/>
      <c r="MZG354" s="1"/>
      <c r="MZH354" s="1"/>
      <c r="MZI354" s="1"/>
      <c r="MZJ354" s="1"/>
      <c r="MZK354" s="1"/>
      <c r="MZL354" s="1"/>
      <c r="MZM354" s="1"/>
      <c r="MZN354" s="1"/>
      <c r="MZO354" s="1"/>
      <c r="MZP354" s="1"/>
      <c r="MZQ354" s="1"/>
      <c r="MZR354" s="1"/>
      <c r="MZS354" s="1"/>
      <c r="MZT354" s="1"/>
      <c r="MZU354" s="1"/>
      <c r="MZV354" s="1"/>
      <c r="MZW354" s="1"/>
      <c r="MZX354" s="1"/>
      <c r="MZY354" s="1"/>
      <c r="MZZ354" s="1"/>
      <c r="NAA354" s="1"/>
      <c r="NAB354" s="1"/>
      <c r="NAC354" s="1"/>
      <c r="NAD354" s="1"/>
      <c r="NAE354" s="1"/>
      <c r="NAF354" s="1"/>
      <c r="NAG354" s="1"/>
      <c r="NAH354" s="1"/>
      <c r="NAI354" s="1"/>
      <c r="NAJ354" s="1"/>
      <c r="NAK354" s="1"/>
      <c r="NAL354" s="1"/>
      <c r="NAM354" s="1"/>
      <c r="NAN354" s="1"/>
      <c r="NAO354" s="1"/>
      <c r="NAP354" s="1"/>
      <c r="NAQ354" s="1"/>
      <c r="NAR354" s="1"/>
      <c r="NAS354" s="1"/>
      <c r="NAT354" s="1"/>
      <c r="NAU354" s="1"/>
      <c r="NAV354" s="1"/>
      <c r="NAW354" s="1"/>
      <c r="NAX354" s="1"/>
      <c r="NAY354" s="1"/>
      <c r="NAZ354" s="1"/>
      <c r="NBA354" s="1"/>
      <c r="NBB354" s="1"/>
      <c r="NBC354" s="1"/>
      <c r="NBD354" s="1"/>
      <c r="NBE354" s="1"/>
      <c r="NBF354" s="1"/>
      <c r="NBG354" s="1"/>
      <c r="NBH354" s="1"/>
      <c r="NBI354" s="1"/>
      <c r="NBJ354" s="1"/>
      <c r="NBK354" s="1"/>
      <c r="NBL354" s="1"/>
      <c r="NBM354" s="1"/>
      <c r="NBN354" s="1"/>
      <c r="NBO354" s="1"/>
      <c r="NBP354" s="1"/>
      <c r="NBQ354" s="1"/>
      <c r="NBR354" s="1"/>
      <c r="NBS354" s="1"/>
      <c r="NBT354" s="1"/>
      <c r="NBU354" s="1"/>
      <c r="NBV354" s="1"/>
      <c r="NBW354" s="1"/>
      <c r="NBX354" s="1"/>
      <c r="NBY354" s="1"/>
      <c r="NBZ354" s="1"/>
      <c r="NCA354" s="1"/>
      <c r="NCB354" s="1"/>
      <c r="NCC354" s="1"/>
      <c r="NCD354" s="1"/>
      <c r="NCE354" s="1"/>
      <c r="NCF354" s="1"/>
      <c r="NCG354" s="1"/>
      <c r="NCH354" s="1"/>
      <c r="NCI354" s="1"/>
      <c r="NCJ354" s="1"/>
      <c r="NCK354" s="1"/>
      <c r="NCL354" s="1"/>
      <c r="NCM354" s="1"/>
      <c r="NCN354" s="1"/>
      <c r="NCO354" s="1"/>
      <c r="NCP354" s="1"/>
      <c r="NCQ354" s="1"/>
      <c r="NCR354" s="1"/>
      <c r="NCS354" s="1"/>
      <c r="NCT354" s="1"/>
      <c r="NCU354" s="1"/>
      <c r="NCV354" s="1"/>
      <c r="NCW354" s="1"/>
      <c r="NCX354" s="1"/>
      <c r="NCY354" s="1"/>
      <c r="NCZ354" s="1"/>
      <c r="NDA354" s="1"/>
      <c r="NDB354" s="1"/>
      <c r="NDC354" s="1"/>
      <c r="NDD354" s="1"/>
      <c r="NDE354" s="1"/>
      <c r="NDF354" s="1"/>
      <c r="NDG354" s="1"/>
      <c r="NDH354" s="1"/>
      <c r="NDI354" s="1"/>
      <c r="NDJ354" s="1"/>
      <c r="NDK354" s="1"/>
      <c r="NDL354" s="1"/>
      <c r="NDM354" s="1"/>
      <c r="NDN354" s="1"/>
      <c r="NDO354" s="1"/>
      <c r="NDP354" s="1"/>
      <c r="NDQ354" s="1"/>
      <c r="NDR354" s="1"/>
      <c r="NDS354" s="1"/>
      <c r="NDT354" s="1"/>
      <c r="NDU354" s="1"/>
      <c r="NDV354" s="1"/>
      <c r="NDW354" s="1"/>
      <c r="NDX354" s="1"/>
      <c r="NDY354" s="1"/>
      <c r="NDZ354" s="1"/>
      <c r="NEA354" s="1"/>
      <c r="NEB354" s="1"/>
      <c r="NEC354" s="1"/>
      <c r="NED354" s="1"/>
      <c r="NEE354" s="1"/>
      <c r="NEF354" s="1"/>
      <c r="NEG354" s="1"/>
      <c r="NEH354" s="1"/>
      <c r="NEI354" s="1"/>
      <c r="NEJ354" s="1"/>
      <c r="NEK354" s="1"/>
      <c r="NEL354" s="1"/>
      <c r="NEM354" s="1"/>
      <c r="NEN354" s="1"/>
      <c r="NEO354" s="1"/>
      <c r="NEP354" s="1"/>
      <c r="NEQ354" s="1"/>
      <c r="NER354" s="1"/>
      <c r="NES354" s="1"/>
      <c r="NET354" s="1"/>
      <c r="NEU354" s="1"/>
      <c r="NEV354" s="1"/>
      <c r="NEW354" s="1"/>
      <c r="NEX354" s="1"/>
      <c r="NEY354" s="1"/>
      <c r="NEZ354" s="1"/>
      <c r="NFA354" s="1"/>
      <c r="NFB354" s="1"/>
      <c r="NFC354" s="1"/>
      <c r="NFD354" s="1"/>
      <c r="NFE354" s="1"/>
      <c r="NFF354" s="1"/>
      <c r="NFG354" s="1"/>
      <c r="NFH354" s="1"/>
      <c r="NFI354" s="1"/>
      <c r="NFJ354" s="1"/>
      <c r="NFK354" s="1"/>
      <c r="NFL354" s="1"/>
      <c r="NFM354" s="1"/>
      <c r="NFN354" s="1"/>
      <c r="NFO354" s="1"/>
      <c r="NFP354" s="1"/>
      <c r="NFQ354" s="1"/>
      <c r="NFR354" s="1"/>
      <c r="NFS354" s="1"/>
      <c r="NFT354" s="1"/>
      <c r="NFU354" s="1"/>
      <c r="NFV354" s="1"/>
      <c r="NFW354" s="1"/>
      <c r="NFX354" s="1"/>
      <c r="NFY354" s="1"/>
      <c r="NFZ354" s="1"/>
      <c r="NGA354" s="1"/>
      <c r="NGB354" s="1"/>
      <c r="NGC354" s="1"/>
      <c r="NGD354" s="1"/>
      <c r="NGE354" s="1"/>
      <c r="NGF354" s="1"/>
      <c r="NGG354" s="1"/>
      <c r="NGH354" s="1"/>
      <c r="NGI354" s="1"/>
      <c r="NGJ354" s="1"/>
      <c r="NGK354" s="1"/>
      <c r="NGL354" s="1"/>
      <c r="NGM354" s="1"/>
      <c r="NGN354" s="1"/>
      <c r="NGO354" s="1"/>
      <c r="NGP354" s="1"/>
      <c r="NGQ354" s="1"/>
      <c r="NGR354" s="1"/>
      <c r="NGS354" s="1"/>
      <c r="NGT354" s="1"/>
      <c r="NGU354" s="1"/>
      <c r="NGV354" s="1"/>
      <c r="NGW354" s="1"/>
      <c r="NGX354" s="1"/>
      <c r="NGY354" s="1"/>
      <c r="NGZ354" s="1"/>
      <c r="NHA354" s="1"/>
      <c r="NHB354" s="1"/>
      <c r="NHC354" s="1"/>
      <c r="NHD354" s="1"/>
      <c r="NHE354" s="1"/>
      <c r="NHF354" s="1"/>
      <c r="NHG354" s="1"/>
      <c r="NHH354" s="1"/>
      <c r="NHI354" s="1"/>
      <c r="NHJ354" s="1"/>
      <c r="NHK354" s="1"/>
      <c r="NHL354" s="1"/>
      <c r="NHM354" s="1"/>
      <c r="NHN354" s="1"/>
      <c r="NHO354" s="1"/>
      <c r="NHP354" s="1"/>
      <c r="NHQ354" s="1"/>
      <c r="NHR354" s="1"/>
      <c r="NHS354" s="1"/>
      <c r="NHT354" s="1"/>
      <c r="NHU354" s="1"/>
      <c r="NHV354" s="1"/>
      <c r="NHW354" s="1"/>
      <c r="NHX354" s="1"/>
      <c r="NHY354" s="1"/>
      <c r="NHZ354" s="1"/>
      <c r="NIA354" s="1"/>
      <c r="NIB354" s="1"/>
      <c r="NIC354" s="1"/>
      <c r="NID354" s="1"/>
      <c r="NIE354" s="1"/>
      <c r="NIF354" s="1"/>
      <c r="NIG354" s="1"/>
      <c r="NIH354" s="1"/>
      <c r="NII354" s="1"/>
      <c r="NIJ354" s="1"/>
      <c r="NIK354" s="1"/>
      <c r="NIL354" s="1"/>
      <c r="NIM354" s="1"/>
      <c r="NIN354" s="1"/>
      <c r="NIO354" s="1"/>
      <c r="NIP354" s="1"/>
      <c r="NIQ354" s="1"/>
      <c r="NIR354" s="1"/>
      <c r="NIS354" s="1"/>
      <c r="NIT354" s="1"/>
      <c r="NIU354" s="1"/>
      <c r="NIV354" s="1"/>
      <c r="NIW354" s="1"/>
      <c r="NIX354" s="1"/>
      <c r="NIY354" s="1"/>
      <c r="NIZ354" s="1"/>
      <c r="NJA354" s="1"/>
      <c r="NJB354" s="1"/>
      <c r="NJC354" s="1"/>
      <c r="NJD354" s="1"/>
      <c r="NJE354" s="1"/>
      <c r="NJF354" s="1"/>
      <c r="NJG354" s="1"/>
      <c r="NJH354" s="1"/>
      <c r="NJI354" s="1"/>
      <c r="NJJ354" s="1"/>
      <c r="NJK354" s="1"/>
      <c r="NJL354" s="1"/>
      <c r="NJM354" s="1"/>
      <c r="NJN354" s="1"/>
      <c r="NJO354" s="1"/>
      <c r="NJP354" s="1"/>
      <c r="NJQ354" s="1"/>
      <c r="NJR354" s="1"/>
      <c r="NJS354" s="1"/>
      <c r="NJT354" s="1"/>
      <c r="NJU354" s="1"/>
      <c r="NJV354" s="1"/>
      <c r="NJW354" s="1"/>
      <c r="NJX354" s="1"/>
      <c r="NJY354" s="1"/>
      <c r="NJZ354" s="1"/>
      <c r="NKA354" s="1"/>
      <c r="NKB354" s="1"/>
      <c r="NKC354" s="1"/>
      <c r="NKD354" s="1"/>
      <c r="NKE354" s="1"/>
      <c r="NKF354" s="1"/>
      <c r="NKG354" s="1"/>
      <c r="NKH354" s="1"/>
      <c r="NKI354" s="1"/>
      <c r="NKJ354" s="1"/>
      <c r="NKK354" s="1"/>
      <c r="NKL354" s="1"/>
      <c r="NKM354" s="1"/>
      <c r="NKN354" s="1"/>
      <c r="NKO354" s="1"/>
      <c r="NKP354" s="1"/>
      <c r="NKQ354" s="1"/>
      <c r="NKR354" s="1"/>
      <c r="NKS354" s="1"/>
      <c r="NKT354" s="1"/>
      <c r="NKU354" s="1"/>
      <c r="NKV354" s="1"/>
      <c r="NKW354" s="1"/>
      <c r="NKX354" s="1"/>
      <c r="NKY354" s="1"/>
      <c r="NKZ354" s="1"/>
      <c r="NLA354" s="1"/>
      <c r="NLB354" s="1"/>
      <c r="NLC354" s="1"/>
      <c r="NLD354" s="1"/>
      <c r="NLE354" s="1"/>
      <c r="NLF354" s="1"/>
      <c r="NLG354" s="1"/>
      <c r="NLH354" s="1"/>
      <c r="NLI354" s="1"/>
      <c r="NLJ354" s="1"/>
      <c r="NLK354" s="1"/>
      <c r="NLL354" s="1"/>
      <c r="NLM354" s="1"/>
      <c r="NLN354" s="1"/>
      <c r="NLO354" s="1"/>
      <c r="NLP354" s="1"/>
      <c r="NLQ354" s="1"/>
      <c r="NLR354" s="1"/>
      <c r="NLS354" s="1"/>
      <c r="NLT354" s="1"/>
      <c r="NLU354" s="1"/>
      <c r="NLV354" s="1"/>
      <c r="NLW354" s="1"/>
      <c r="NLX354" s="1"/>
      <c r="NLY354" s="1"/>
      <c r="NLZ354" s="1"/>
      <c r="NMA354" s="1"/>
      <c r="NMB354" s="1"/>
      <c r="NMC354" s="1"/>
      <c r="NMD354" s="1"/>
      <c r="NME354" s="1"/>
      <c r="NMF354" s="1"/>
      <c r="NMG354" s="1"/>
      <c r="NMH354" s="1"/>
      <c r="NMI354" s="1"/>
      <c r="NMJ354" s="1"/>
      <c r="NMK354" s="1"/>
      <c r="NML354" s="1"/>
      <c r="NMM354" s="1"/>
      <c r="NMN354" s="1"/>
      <c r="NMO354" s="1"/>
      <c r="NMP354" s="1"/>
      <c r="NMQ354" s="1"/>
      <c r="NMR354" s="1"/>
      <c r="NMS354" s="1"/>
      <c r="NMT354" s="1"/>
      <c r="NMU354" s="1"/>
      <c r="NMV354" s="1"/>
      <c r="NMW354" s="1"/>
      <c r="NMX354" s="1"/>
      <c r="NMY354" s="1"/>
      <c r="NMZ354" s="1"/>
      <c r="NNA354" s="1"/>
      <c r="NNB354" s="1"/>
      <c r="NNC354" s="1"/>
      <c r="NND354" s="1"/>
      <c r="NNE354" s="1"/>
      <c r="NNF354" s="1"/>
      <c r="NNG354" s="1"/>
      <c r="NNH354" s="1"/>
      <c r="NNI354" s="1"/>
      <c r="NNJ354" s="1"/>
      <c r="NNK354" s="1"/>
      <c r="NNL354" s="1"/>
      <c r="NNM354" s="1"/>
      <c r="NNN354" s="1"/>
      <c r="NNO354" s="1"/>
      <c r="NNP354" s="1"/>
      <c r="NNQ354" s="1"/>
      <c r="NNR354" s="1"/>
      <c r="NNS354" s="1"/>
      <c r="NNT354" s="1"/>
      <c r="NNU354" s="1"/>
      <c r="NNV354" s="1"/>
      <c r="NNW354" s="1"/>
      <c r="NNX354" s="1"/>
      <c r="NNY354" s="1"/>
      <c r="NNZ354" s="1"/>
      <c r="NOA354" s="1"/>
      <c r="NOB354" s="1"/>
      <c r="NOC354" s="1"/>
      <c r="NOD354" s="1"/>
      <c r="NOE354" s="1"/>
      <c r="NOF354" s="1"/>
      <c r="NOG354" s="1"/>
      <c r="NOH354" s="1"/>
      <c r="NOI354" s="1"/>
      <c r="NOJ354" s="1"/>
      <c r="NOK354" s="1"/>
      <c r="NOL354" s="1"/>
      <c r="NOM354" s="1"/>
      <c r="NON354" s="1"/>
      <c r="NOO354" s="1"/>
      <c r="NOP354" s="1"/>
      <c r="NOQ354" s="1"/>
      <c r="NOR354" s="1"/>
      <c r="NOS354" s="1"/>
      <c r="NOT354" s="1"/>
      <c r="NOU354" s="1"/>
      <c r="NOV354" s="1"/>
      <c r="NOW354" s="1"/>
      <c r="NOX354" s="1"/>
      <c r="NOY354" s="1"/>
      <c r="NOZ354" s="1"/>
      <c r="NPA354" s="1"/>
      <c r="NPB354" s="1"/>
      <c r="NPC354" s="1"/>
      <c r="NPD354" s="1"/>
      <c r="NPE354" s="1"/>
      <c r="NPF354" s="1"/>
      <c r="NPG354" s="1"/>
      <c r="NPH354" s="1"/>
      <c r="NPI354" s="1"/>
      <c r="NPJ354" s="1"/>
      <c r="NPK354" s="1"/>
      <c r="NPL354" s="1"/>
      <c r="NPM354" s="1"/>
      <c r="NPN354" s="1"/>
      <c r="NPO354" s="1"/>
      <c r="NPP354" s="1"/>
      <c r="NPQ354" s="1"/>
      <c r="NPR354" s="1"/>
      <c r="NPS354" s="1"/>
      <c r="NPT354" s="1"/>
      <c r="NPU354" s="1"/>
      <c r="NPV354" s="1"/>
      <c r="NPW354" s="1"/>
      <c r="NPX354" s="1"/>
      <c r="NPY354" s="1"/>
      <c r="NPZ354" s="1"/>
      <c r="NQA354" s="1"/>
      <c r="NQB354" s="1"/>
      <c r="NQC354" s="1"/>
      <c r="NQD354" s="1"/>
      <c r="NQE354" s="1"/>
      <c r="NQF354" s="1"/>
      <c r="NQG354" s="1"/>
      <c r="NQH354" s="1"/>
      <c r="NQI354" s="1"/>
      <c r="NQJ354" s="1"/>
      <c r="NQK354" s="1"/>
      <c r="NQL354" s="1"/>
      <c r="NQM354" s="1"/>
      <c r="NQN354" s="1"/>
      <c r="NQO354" s="1"/>
      <c r="NQP354" s="1"/>
      <c r="NQQ354" s="1"/>
      <c r="NQR354" s="1"/>
      <c r="NQS354" s="1"/>
      <c r="NQT354" s="1"/>
      <c r="NQU354" s="1"/>
      <c r="NQV354" s="1"/>
      <c r="NQW354" s="1"/>
      <c r="NQX354" s="1"/>
      <c r="NQY354" s="1"/>
      <c r="NQZ354" s="1"/>
      <c r="NRA354" s="1"/>
      <c r="NRB354" s="1"/>
      <c r="NRC354" s="1"/>
      <c r="NRD354" s="1"/>
      <c r="NRE354" s="1"/>
      <c r="NRF354" s="1"/>
      <c r="NRG354" s="1"/>
      <c r="NRH354" s="1"/>
      <c r="NRI354" s="1"/>
      <c r="NRJ354" s="1"/>
      <c r="NRK354" s="1"/>
      <c r="NRL354" s="1"/>
      <c r="NRM354" s="1"/>
      <c r="NRN354" s="1"/>
      <c r="NRO354" s="1"/>
      <c r="NRP354" s="1"/>
      <c r="NRQ354" s="1"/>
      <c r="NRR354" s="1"/>
      <c r="NRS354" s="1"/>
      <c r="NRT354" s="1"/>
      <c r="NRU354" s="1"/>
      <c r="NRV354" s="1"/>
      <c r="NRW354" s="1"/>
      <c r="NRX354" s="1"/>
      <c r="NRY354" s="1"/>
      <c r="NRZ354" s="1"/>
      <c r="NSA354" s="1"/>
      <c r="NSB354" s="1"/>
      <c r="NSC354" s="1"/>
      <c r="NSD354" s="1"/>
      <c r="NSE354" s="1"/>
      <c r="NSF354" s="1"/>
      <c r="NSG354" s="1"/>
      <c r="NSH354" s="1"/>
      <c r="NSI354" s="1"/>
      <c r="NSJ354" s="1"/>
      <c r="NSK354" s="1"/>
      <c r="NSL354" s="1"/>
      <c r="NSM354" s="1"/>
      <c r="NSN354" s="1"/>
      <c r="NSO354" s="1"/>
      <c r="NSP354" s="1"/>
      <c r="NSQ354" s="1"/>
      <c r="NSR354" s="1"/>
      <c r="NSS354" s="1"/>
      <c r="NST354" s="1"/>
      <c r="NSU354" s="1"/>
      <c r="NSV354" s="1"/>
      <c r="NSW354" s="1"/>
      <c r="NSX354" s="1"/>
      <c r="NSY354" s="1"/>
      <c r="NSZ354" s="1"/>
      <c r="NTA354" s="1"/>
      <c r="NTB354" s="1"/>
      <c r="NTC354" s="1"/>
      <c r="NTD354" s="1"/>
      <c r="NTE354" s="1"/>
      <c r="NTF354" s="1"/>
      <c r="NTG354" s="1"/>
      <c r="NTH354" s="1"/>
      <c r="NTI354" s="1"/>
      <c r="NTJ354" s="1"/>
      <c r="NTK354" s="1"/>
      <c r="NTL354" s="1"/>
      <c r="NTM354" s="1"/>
      <c r="NTN354" s="1"/>
      <c r="NTO354" s="1"/>
      <c r="NTP354" s="1"/>
      <c r="NTQ354" s="1"/>
      <c r="NTR354" s="1"/>
      <c r="NTS354" s="1"/>
      <c r="NTT354" s="1"/>
      <c r="NTU354" s="1"/>
      <c r="NTV354" s="1"/>
      <c r="NTW354" s="1"/>
      <c r="NTX354" s="1"/>
      <c r="NTY354" s="1"/>
      <c r="NTZ354" s="1"/>
      <c r="NUA354" s="1"/>
      <c r="NUB354" s="1"/>
      <c r="NUC354" s="1"/>
      <c r="NUD354" s="1"/>
      <c r="NUE354" s="1"/>
      <c r="NUF354" s="1"/>
      <c r="NUG354" s="1"/>
      <c r="NUH354" s="1"/>
      <c r="NUI354" s="1"/>
      <c r="NUJ354" s="1"/>
      <c r="NUK354" s="1"/>
      <c r="NUL354" s="1"/>
      <c r="NUM354" s="1"/>
      <c r="NUN354" s="1"/>
      <c r="NUO354" s="1"/>
      <c r="NUP354" s="1"/>
      <c r="NUQ354" s="1"/>
      <c r="NUR354" s="1"/>
      <c r="NUS354" s="1"/>
      <c r="NUT354" s="1"/>
      <c r="NUU354" s="1"/>
      <c r="NUV354" s="1"/>
      <c r="NUW354" s="1"/>
      <c r="NUX354" s="1"/>
      <c r="NUY354" s="1"/>
      <c r="NUZ354" s="1"/>
      <c r="NVA354" s="1"/>
      <c r="NVB354" s="1"/>
      <c r="NVC354" s="1"/>
      <c r="NVD354" s="1"/>
      <c r="NVE354" s="1"/>
      <c r="NVF354" s="1"/>
      <c r="NVG354" s="1"/>
      <c r="NVH354" s="1"/>
      <c r="NVI354" s="1"/>
      <c r="NVJ354" s="1"/>
      <c r="NVK354" s="1"/>
      <c r="NVL354" s="1"/>
      <c r="NVM354" s="1"/>
      <c r="NVN354" s="1"/>
      <c r="NVO354" s="1"/>
      <c r="NVP354" s="1"/>
      <c r="NVQ354" s="1"/>
      <c r="NVR354" s="1"/>
      <c r="NVS354" s="1"/>
      <c r="NVT354" s="1"/>
      <c r="NVU354" s="1"/>
      <c r="NVV354" s="1"/>
      <c r="NVW354" s="1"/>
      <c r="NVX354" s="1"/>
      <c r="NVY354" s="1"/>
      <c r="NVZ354" s="1"/>
      <c r="NWA354" s="1"/>
      <c r="NWB354" s="1"/>
      <c r="NWC354" s="1"/>
      <c r="NWD354" s="1"/>
      <c r="NWE354" s="1"/>
      <c r="NWF354" s="1"/>
      <c r="NWG354" s="1"/>
      <c r="NWH354" s="1"/>
      <c r="NWI354" s="1"/>
      <c r="NWJ354" s="1"/>
      <c r="NWK354" s="1"/>
      <c r="NWL354" s="1"/>
      <c r="NWM354" s="1"/>
      <c r="NWN354" s="1"/>
      <c r="NWO354" s="1"/>
      <c r="NWP354" s="1"/>
      <c r="NWQ354" s="1"/>
      <c r="NWR354" s="1"/>
      <c r="NWS354" s="1"/>
      <c r="NWT354" s="1"/>
      <c r="NWU354" s="1"/>
      <c r="NWV354" s="1"/>
      <c r="NWW354" s="1"/>
      <c r="NWX354" s="1"/>
      <c r="NWY354" s="1"/>
      <c r="NWZ354" s="1"/>
      <c r="NXA354" s="1"/>
      <c r="NXB354" s="1"/>
      <c r="NXC354" s="1"/>
      <c r="NXD354" s="1"/>
      <c r="NXE354" s="1"/>
      <c r="NXF354" s="1"/>
      <c r="NXG354" s="1"/>
      <c r="NXH354" s="1"/>
      <c r="NXI354" s="1"/>
      <c r="NXJ354" s="1"/>
      <c r="NXK354" s="1"/>
      <c r="NXL354" s="1"/>
      <c r="NXM354" s="1"/>
      <c r="NXN354" s="1"/>
      <c r="NXO354" s="1"/>
      <c r="NXP354" s="1"/>
      <c r="NXQ354" s="1"/>
      <c r="NXR354" s="1"/>
      <c r="NXS354" s="1"/>
      <c r="NXT354" s="1"/>
      <c r="NXU354" s="1"/>
      <c r="NXV354" s="1"/>
      <c r="NXW354" s="1"/>
      <c r="NXX354" s="1"/>
      <c r="NXY354" s="1"/>
      <c r="NXZ354" s="1"/>
      <c r="NYA354" s="1"/>
      <c r="NYB354" s="1"/>
      <c r="NYC354" s="1"/>
      <c r="NYD354" s="1"/>
      <c r="NYE354" s="1"/>
      <c r="NYF354" s="1"/>
      <c r="NYG354" s="1"/>
      <c r="NYH354" s="1"/>
      <c r="NYI354" s="1"/>
      <c r="NYJ354" s="1"/>
      <c r="NYK354" s="1"/>
      <c r="NYL354" s="1"/>
      <c r="NYM354" s="1"/>
      <c r="NYN354" s="1"/>
      <c r="NYO354" s="1"/>
      <c r="NYP354" s="1"/>
      <c r="NYQ354" s="1"/>
      <c r="NYR354" s="1"/>
      <c r="NYS354" s="1"/>
      <c r="NYT354" s="1"/>
      <c r="NYU354" s="1"/>
      <c r="NYV354" s="1"/>
      <c r="NYW354" s="1"/>
      <c r="NYX354" s="1"/>
      <c r="NYY354" s="1"/>
      <c r="NYZ354" s="1"/>
      <c r="NZA354" s="1"/>
      <c r="NZB354" s="1"/>
      <c r="NZC354" s="1"/>
      <c r="NZD354" s="1"/>
      <c r="NZE354" s="1"/>
      <c r="NZF354" s="1"/>
      <c r="NZG354" s="1"/>
      <c r="NZH354" s="1"/>
      <c r="NZI354" s="1"/>
      <c r="NZJ354" s="1"/>
      <c r="NZK354" s="1"/>
      <c r="NZL354" s="1"/>
      <c r="NZM354" s="1"/>
      <c r="NZN354" s="1"/>
      <c r="NZO354" s="1"/>
      <c r="NZP354" s="1"/>
      <c r="NZQ354" s="1"/>
      <c r="NZR354" s="1"/>
      <c r="NZS354" s="1"/>
      <c r="NZT354" s="1"/>
      <c r="NZU354" s="1"/>
      <c r="NZV354" s="1"/>
      <c r="NZW354" s="1"/>
      <c r="NZX354" s="1"/>
      <c r="NZY354" s="1"/>
      <c r="NZZ354" s="1"/>
      <c r="OAA354" s="1"/>
      <c r="OAB354" s="1"/>
      <c r="OAC354" s="1"/>
      <c r="OAD354" s="1"/>
      <c r="OAE354" s="1"/>
      <c r="OAF354" s="1"/>
      <c r="OAG354" s="1"/>
      <c r="OAH354" s="1"/>
      <c r="OAI354" s="1"/>
      <c r="OAJ354" s="1"/>
      <c r="OAK354" s="1"/>
      <c r="OAL354" s="1"/>
      <c r="OAM354" s="1"/>
      <c r="OAN354" s="1"/>
      <c r="OAO354" s="1"/>
      <c r="OAP354" s="1"/>
      <c r="OAQ354" s="1"/>
      <c r="OAR354" s="1"/>
      <c r="OAS354" s="1"/>
      <c r="OAT354" s="1"/>
      <c r="OAU354" s="1"/>
      <c r="OAV354" s="1"/>
      <c r="OAW354" s="1"/>
      <c r="OAX354" s="1"/>
      <c r="OAY354" s="1"/>
      <c r="OAZ354" s="1"/>
      <c r="OBA354" s="1"/>
      <c r="OBB354" s="1"/>
      <c r="OBC354" s="1"/>
      <c r="OBD354" s="1"/>
      <c r="OBE354" s="1"/>
      <c r="OBF354" s="1"/>
      <c r="OBG354" s="1"/>
      <c r="OBH354" s="1"/>
      <c r="OBI354" s="1"/>
      <c r="OBJ354" s="1"/>
      <c r="OBK354" s="1"/>
      <c r="OBL354" s="1"/>
      <c r="OBM354" s="1"/>
      <c r="OBN354" s="1"/>
      <c r="OBO354" s="1"/>
      <c r="OBP354" s="1"/>
      <c r="OBQ354" s="1"/>
      <c r="OBR354" s="1"/>
      <c r="OBS354" s="1"/>
      <c r="OBT354" s="1"/>
      <c r="OBU354" s="1"/>
      <c r="OBV354" s="1"/>
      <c r="OBW354" s="1"/>
      <c r="OBX354" s="1"/>
      <c r="OBY354" s="1"/>
      <c r="OBZ354" s="1"/>
      <c r="OCA354" s="1"/>
      <c r="OCB354" s="1"/>
      <c r="OCC354" s="1"/>
      <c r="OCD354" s="1"/>
      <c r="OCE354" s="1"/>
      <c r="OCF354" s="1"/>
      <c r="OCG354" s="1"/>
      <c r="OCH354" s="1"/>
      <c r="OCI354" s="1"/>
      <c r="OCJ354" s="1"/>
      <c r="OCK354" s="1"/>
      <c r="OCL354" s="1"/>
      <c r="OCM354" s="1"/>
      <c r="OCN354" s="1"/>
      <c r="OCO354" s="1"/>
      <c r="OCP354" s="1"/>
      <c r="OCQ354" s="1"/>
      <c r="OCR354" s="1"/>
      <c r="OCS354" s="1"/>
      <c r="OCT354" s="1"/>
      <c r="OCU354" s="1"/>
      <c r="OCV354" s="1"/>
      <c r="OCW354" s="1"/>
      <c r="OCX354" s="1"/>
      <c r="OCY354" s="1"/>
      <c r="OCZ354" s="1"/>
      <c r="ODA354" s="1"/>
      <c r="ODB354" s="1"/>
      <c r="ODC354" s="1"/>
      <c r="ODD354" s="1"/>
      <c r="ODE354" s="1"/>
      <c r="ODF354" s="1"/>
      <c r="ODG354" s="1"/>
      <c r="ODH354" s="1"/>
      <c r="ODI354" s="1"/>
      <c r="ODJ354" s="1"/>
      <c r="ODK354" s="1"/>
      <c r="ODL354" s="1"/>
      <c r="ODM354" s="1"/>
      <c r="ODN354" s="1"/>
      <c r="ODO354" s="1"/>
      <c r="ODP354" s="1"/>
      <c r="ODQ354" s="1"/>
      <c r="ODR354" s="1"/>
      <c r="ODS354" s="1"/>
      <c r="ODT354" s="1"/>
      <c r="ODU354" s="1"/>
      <c r="ODV354" s="1"/>
      <c r="ODW354" s="1"/>
      <c r="ODX354" s="1"/>
      <c r="ODY354" s="1"/>
      <c r="ODZ354" s="1"/>
      <c r="OEA354" s="1"/>
      <c r="OEB354" s="1"/>
      <c r="OEC354" s="1"/>
      <c r="OED354" s="1"/>
      <c r="OEE354" s="1"/>
      <c r="OEF354" s="1"/>
      <c r="OEG354" s="1"/>
      <c r="OEH354" s="1"/>
      <c r="OEI354" s="1"/>
      <c r="OEJ354" s="1"/>
      <c r="OEK354" s="1"/>
      <c r="OEL354" s="1"/>
      <c r="OEM354" s="1"/>
      <c r="OEN354" s="1"/>
      <c r="OEO354" s="1"/>
      <c r="OEP354" s="1"/>
      <c r="OEQ354" s="1"/>
      <c r="OER354" s="1"/>
      <c r="OES354" s="1"/>
      <c r="OET354" s="1"/>
      <c r="OEU354" s="1"/>
      <c r="OEV354" s="1"/>
      <c r="OEW354" s="1"/>
      <c r="OEX354" s="1"/>
      <c r="OEY354" s="1"/>
      <c r="OEZ354" s="1"/>
      <c r="OFA354" s="1"/>
      <c r="OFB354" s="1"/>
      <c r="OFC354" s="1"/>
      <c r="OFD354" s="1"/>
      <c r="OFE354" s="1"/>
      <c r="OFF354" s="1"/>
      <c r="OFG354" s="1"/>
      <c r="OFH354" s="1"/>
      <c r="OFI354" s="1"/>
      <c r="OFJ354" s="1"/>
      <c r="OFK354" s="1"/>
      <c r="OFL354" s="1"/>
      <c r="OFM354" s="1"/>
      <c r="OFN354" s="1"/>
      <c r="OFO354" s="1"/>
      <c r="OFP354" s="1"/>
      <c r="OFQ354" s="1"/>
      <c r="OFR354" s="1"/>
      <c r="OFS354" s="1"/>
      <c r="OFT354" s="1"/>
      <c r="OFU354" s="1"/>
      <c r="OFV354" s="1"/>
      <c r="OFW354" s="1"/>
      <c r="OFX354" s="1"/>
      <c r="OFY354" s="1"/>
      <c r="OFZ354" s="1"/>
      <c r="OGA354" s="1"/>
      <c r="OGB354" s="1"/>
      <c r="OGC354" s="1"/>
      <c r="OGD354" s="1"/>
      <c r="OGE354" s="1"/>
      <c r="OGF354" s="1"/>
      <c r="OGG354" s="1"/>
      <c r="OGH354" s="1"/>
      <c r="OGI354" s="1"/>
      <c r="OGJ354" s="1"/>
      <c r="OGK354" s="1"/>
      <c r="OGL354" s="1"/>
      <c r="OGM354" s="1"/>
      <c r="OGN354" s="1"/>
      <c r="OGO354" s="1"/>
      <c r="OGP354" s="1"/>
      <c r="OGQ354" s="1"/>
      <c r="OGR354" s="1"/>
      <c r="OGS354" s="1"/>
      <c r="OGT354" s="1"/>
      <c r="OGU354" s="1"/>
      <c r="OGV354" s="1"/>
      <c r="OGW354" s="1"/>
      <c r="OGX354" s="1"/>
      <c r="OGY354" s="1"/>
      <c r="OGZ354" s="1"/>
      <c r="OHA354" s="1"/>
      <c r="OHB354" s="1"/>
      <c r="OHC354" s="1"/>
      <c r="OHD354" s="1"/>
      <c r="OHE354" s="1"/>
      <c r="OHF354" s="1"/>
      <c r="OHG354" s="1"/>
      <c r="OHH354" s="1"/>
      <c r="OHI354" s="1"/>
      <c r="OHJ354" s="1"/>
      <c r="OHK354" s="1"/>
      <c r="OHL354" s="1"/>
      <c r="OHM354" s="1"/>
      <c r="OHN354" s="1"/>
      <c r="OHO354" s="1"/>
      <c r="OHP354" s="1"/>
      <c r="OHQ354" s="1"/>
      <c r="OHR354" s="1"/>
      <c r="OHS354" s="1"/>
      <c r="OHT354" s="1"/>
      <c r="OHU354" s="1"/>
      <c r="OHV354" s="1"/>
      <c r="OHW354" s="1"/>
      <c r="OHX354" s="1"/>
      <c r="OHY354" s="1"/>
      <c r="OHZ354" s="1"/>
      <c r="OIA354" s="1"/>
      <c r="OIB354" s="1"/>
      <c r="OIC354" s="1"/>
      <c r="OID354" s="1"/>
      <c r="OIE354" s="1"/>
      <c r="OIF354" s="1"/>
      <c r="OIG354" s="1"/>
      <c r="OIH354" s="1"/>
      <c r="OII354" s="1"/>
      <c r="OIJ354" s="1"/>
      <c r="OIK354" s="1"/>
      <c r="OIL354" s="1"/>
      <c r="OIM354" s="1"/>
      <c r="OIN354" s="1"/>
      <c r="OIO354" s="1"/>
      <c r="OIP354" s="1"/>
      <c r="OIQ354" s="1"/>
      <c r="OIR354" s="1"/>
      <c r="OIS354" s="1"/>
      <c r="OIT354" s="1"/>
      <c r="OIU354" s="1"/>
      <c r="OIV354" s="1"/>
      <c r="OIW354" s="1"/>
      <c r="OIX354" s="1"/>
      <c r="OIY354" s="1"/>
      <c r="OIZ354" s="1"/>
      <c r="OJA354" s="1"/>
      <c r="OJB354" s="1"/>
      <c r="OJC354" s="1"/>
      <c r="OJD354" s="1"/>
      <c r="OJE354" s="1"/>
      <c r="OJF354" s="1"/>
      <c r="OJG354" s="1"/>
      <c r="OJH354" s="1"/>
      <c r="OJI354" s="1"/>
      <c r="OJJ354" s="1"/>
      <c r="OJK354" s="1"/>
      <c r="OJL354" s="1"/>
      <c r="OJM354" s="1"/>
      <c r="OJN354" s="1"/>
      <c r="OJO354" s="1"/>
      <c r="OJP354" s="1"/>
      <c r="OJQ354" s="1"/>
      <c r="OJR354" s="1"/>
      <c r="OJS354" s="1"/>
      <c r="OJT354" s="1"/>
      <c r="OJU354" s="1"/>
      <c r="OJV354" s="1"/>
      <c r="OJW354" s="1"/>
      <c r="OJX354" s="1"/>
      <c r="OJY354" s="1"/>
      <c r="OJZ354" s="1"/>
      <c r="OKA354" s="1"/>
      <c r="OKB354" s="1"/>
      <c r="OKC354" s="1"/>
      <c r="OKD354" s="1"/>
      <c r="OKE354" s="1"/>
      <c r="OKF354" s="1"/>
      <c r="OKG354" s="1"/>
      <c r="OKH354" s="1"/>
      <c r="OKI354" s="1"/>
      <c r="OKJ354" s="1"/>
      <c r="OKK354" s="1"/>
      <c r="OKL354" s="1"/>
      <c r="OKM354" s="1"/>
      <c r="OKN354" s="1"/>
      <c r="OKO354" s="1"/>
      <c r="OKP354" s="1"/>
      <c r="OKQ354" s="1"/>
      <c r="OKR354" s="1"/>
      <c r="OKS354" s="1"/>
      <c r="OKT354" s="1"/>
      <c r="OKU354" s="1"/>
      <c r="OKV354" s="1"/>
      <c r="OKW354" s="1"/>
      <c r="OKX354" s="1"/>
      <c r="OKY354" s="1"/>
      <c r="OKZ354" s="1"/>
      <c r="OLA354" s="1"/>
      <c r="OLB354" s="1"/>
      <c r="OLC354" s="1"/>
      <c r="OLD354" s="1"/>
      <c r="OLE354" s="1"/>
      <c r="OLF354" s="1"/>
      <c r="OLG354" s="1"/>
      <c r="OLH354" s="1"/>
      <c r="OLI354" s="1"/>
      <c r="OLJ354" s="1"/>
      <c r="OLK354" s="1"/>
      <c r="OLL354" s="1"/>
      <c r="OLM354" s="1"/>
      <c r="OLN354" s="1"/>
      <c r="OLO354" s="1"/>
      <c r="OLP354" s="1"/>
      <c r="OLQ354" s="1"/>
      <c r="OLR354" s="1"/>
      <c r="OLS354" s="1"/>
      <c r="OLT354" s="1"/>
      <c r="OLU354" s="1"/>
      <c r="OLV354" s="1"/>
      <c r="OLW354" s="1"/>
      <c r="OLX354" s="1"/>
      <c r="OLY354" s="1"/>
      <c r="OLZ354" s="1"/>
      <c r="OMA354" s="1"/>
      <c r="OMB354" s="1"/>
      <c r="OMC354" s="1"/>
      <c r="OMD354" s="1"/>
      <c r="OME354" s="1"/>
      <c r="OMF354" s="1"/>
      <c r="OMG354" s="1"/>
      <c r="OMH354" s="1"/>
      <c r="OMI354" s="1"/>
      <c r="OMJ354" s="1"/>
      <c r="OMK354" s="1"/>
      <c r="OML354" s="1"/>
      <c r="OMM354" s="1"/>
      <c r="OMN354" s="1"/>
      <c r="OMO354" s="1"/>
      <c r="OMP354" s="1"/>
      <c r="OMQ354" s="1"/>
      <c r="OMR354" s="1"/>
      <c r="OMS354" s="1"/>
      <c r="OMT354" s="1"/>
      <c r="OMU354" s="1"/>
      <c r="OMV354" s="1"/>
      <c r="OMW354" s="1"/>
      <c r="OMX354" s="1"/>
      <c r="OMY354" s="1"/>
      <c r="OMZ354" s="1"/>
      <c r="ONA354" s="1"/>
      <c r="ONB354" s="1"/>
      <c r="ONC354" s="1"/>
      <c r="OND354" s="1"/>
      <c r="ONE354" s="1"/>
      <c r="ONF354" s="1"/>
      <c r="ONG354" s="1"/>
      <c r="ONH354" s="1"/>
      <c r="ONI354" s="1"/>
      <c r="ONJ354" s="1"/>
      <c r="ONK354" s="1"/>
      <c r="ONL354" s="1"/>
      <c r="ONM354" s="1"/>
      <c r="ONN354" s="1"/>
      <c r="ONO354" s="1"/>
      <c r="ONP354" s="1"/>
      <c r="ONQ354" s="1"/>
      <c r="ONR354" s="1"/>
      <c r="ONS354" s="1"/>
      <c r="ONT354" s="1"/>
      <c r="ONU354" s="1"/>
      <c r="ONV354" s="1"/>
      <c r="ONW354" s="1"/>
      <c r="ONX354" s="1"/>
      <c r="ONY354" s="1"/>
      <c r="ONZ354" s="1"/>
      <c r="OOA354" s="1"/>
      <c r="OOB354" s="1"/>
      <c r="OOC354" s="1"/>
      <c r="OOD354" s="1"/>
      <c r="OOE354" s="1"/>
      <c r="OOF354" s="1"/>
      <c r="OOG354" s="1"/>
      <c r="OOH354" s="1"/>
      <c r="OOI354" s="1"/>
      <c r="OOJ354" s="1"/>
      <c r="OOK354" s="1"/>
      <c r="OOL354" s="1"/>
      <c r="OOM354" s="1"/>
      <c r="OON354" s="1"/>
      <c r="OOO354" s="1"/>
      <c r="OOP354" s="1"/>
      <c r="OOQ354" s="1"/>
      <c r="OOR354" s="1"/>
      <c r="OOS354" s="1"/>
      <c r="OOT354" s="1"/>
      <c r="OOU354" s="1"/>
      <c r="OOV354" s="1"/>
      <c r="OOW354" s="1"/>
      <c r="OOX354" s="1"/>
      <c r="OOY354" s="1"/>
      <c r="OOZ354" s="1"/>
      <c r="OPA354" s="1"/>
      <c r="OPB354" s="1"/>
      <c r="OPC354" s="1"/>
      <c r="OPD354" s="1"/>
      <c r="OPE354" s="1"/>
      <c r="OPF354" s="1"/>
      <c r="OPG354" s="1"/>
      <c r="OPH354" s="1"/>
      <c r="OPI354" s="1"/>
      <c r="OPJ354" s="1"/>
      <c r="OPK354" s="1"/>
      <c r="OPL354" s="1"/>
      <c r="OPM354" s="1"/>
      <c r="OPN354" s="1"/>
      <c r="OPO354" s="1"/>
      <c r="OPP354" s="1"/>
      <c r="OPQ354" s="1"/>
      <c r="OPR354" s="1"/>
      <c r="OPS354" s="1"/>
      <c r="OPT354" s="1"/>
      <c r="OPU354" s="1"/>
      <c r="OPV354" s="1"/>
      <c r="OPW354" s="1"/>
      <c r="OPX354" s="1"/>
      <c r="OPY354" s="1"/>
      <c r="OPZ354" s="1"/>
      <c r="OQA354" s="1"/>
      <c r="OQB354" s="1"/>
      <c r="OQC354" s="1"/>
      <c r="OQD354" s="1"/>
      <c r="OQE354" s="1"/>
      <c r="OQF354" s="1"/>
      <c r="OQG354" s="1"/>
      <c r="OQH354" s="1"/>
      <c r="OQI354" s="1"/>
      <c r="OQJ354" s="1"/>
      <c r="OQK354" s="1"/>
      <c r="OQL354" s="1"/>
      <c r="OQM354" s="1"/>
      <c r="OQN354" s="1"/>
      <c r="OQO354" s="1"/>
      <c r="OQP354" s="1"/>
      <c r="OQQ354" s="1"/>
      <c r="OQR354" s="1"/>
      <c r="OQS354" s="1"/>
      <c r="OQT354" s="1"/>
      <c r="OQU354" s="1"/>
      <c r="OQV354" s="1"/>
      <c r="OQW354" s="1"/>
      <c r="OQX354" s="1"/>
      <c r="OQY354" s="1"/>
      <c r="OQZ354" s="1"/>
      <c r="ORA354" s="1"/>
      <c r="ORB354" s="1"/>
      <c r="ORC354" s="1"/>
      <c r="ORD354" s="1"/>
      <c r="ORE354" s="1"/>
      <c r="ORF354" s="1"/>
      <c r="ORG354" s="1"/>
      <c r="ORH354" s="1"/>
      <c r="ORI354" s="1"/>
      <c r="ORJ354" s="1"/>
      <c r="ORK354" s="1"/>
      <c r="ORL354" s="1"/>
      <c r="ORM354" s="1"/>
      <c r="ORN354" s="1"/>
      <c r="ORO354" s="1"/>
      <c r="ORP354" s="1"/>
      <c r="ORQ354" s="1"/>
      <c r="ORR354" s="1"/>
      <c r="ORS354" s="1"/>
      <c r="ORT354" s="1"/>
      <c r="ORU354" s="1"/>
      <c r="ORV354" s="1"/>
      <c r="ORW354" s="1"/>
      <c r="ORX354" s="1"/>
      <c r="ORY354" s="1"/>
      <c r="ORZ354" s="1"/>
      <c r="OSA354" s="1"/>
      <c r="OSB354" s="1"/>
      <c r="OSC354" s="1"/>
      <c r="OSD354" s="1"/>
      <c r="OSE354" s="1"/>
      <c r="OSF354" s="1"/>
      <c r="OSG354" s="1"/>
      <c r="OSH354" s="1"/>
      <c r="OSI354" s="1"/>
      <c r="OSJ354" s="1"/>
      <c r="OSK354" s="1"/>
      <c r="OSL354" s="1"/>
      <c r="OSM354" s="1"/>
      <c r="OSN354" s="1"/>
      <c r="OSO354" s="1"/>
      <c r="OSP354" s="1"/>
      <c r="OSQ354" s="1"/>
      <c r="OSR354" s="1"/>
      <c r="OSS354" s="1"/>
      <c r="OST354" s="1"/>
      <c r="OSU354" s="1"/>
      <c r="OSV354" s="1"/>
      <c r="OSW354" s="1"/>
      <c r="OSX354" s="1"/>
      <c r="OSY354" s="1"/>
      <c r="OSZ354" s="1"/>
      <c r="OTA354" s="1"/>
      <c r="OTB354" s="1"/>
      <c r="OTC354" s="1"/>
      <c r="OTD354" s="1"/>
      <c r="OTE354" s="1"/>
      <c r="OTF354" s="1"/>
      <c r="OTG354" s="1"/>
      <c r="OTH354" s="1"/>
      <c r="OTI354" s="1"/>
      <c r="OTJ354" s="1"/>
      <c r="OTK354" s="1"/>
      <c r="OTL354" s="1"/>
      <c r="OTM354" s="1"/>
      <c r="OTN354" s="1"/>
      <c r="OTO354" s="1"/>
      <c r="OTP354" s="1"/>
      <c r="OTQ354" s="1"/>
      <c r="OTR354" s="1"/>
      <c r="OTS354" s="1"/>
      <c r="OTT354" s="1"/>
      <c r="OTU354" s="1"/>
      <c r="OTV354" s="1"/>
      <c r="OTW354" s="1"/>
      <c r="OTX354" s="1"/>
      <c r="OTY354" s="1"/>
      <c r="OTZ354" s="1"/>
      <c r="OUA354" s="1"/>
      <c r="OUB354" s="1"/>
      <c r="OUC354" s="1"/>
      <c r="OUD354" s="1"/>
      <c r="OUE354" s="1"/>
      <c r="OUF354" s="1"/>
      <c r="OUG354" s="1"/>
      <c r="OUH354" s="1"/>
      <c r="OUI354" s="1"/>
      <c r="OUJ354" s="1"/>
      <c r="OUK354" s="1"/>
      <c r="OUL354" s="1"/>
      <c r="OUM354" s="1"/>
      <c r="OUN354" s="1"/>
      <c r="OUO354" s="1"/>
      <c r="OUP354" s="1"/>
      <c r="OUQ354" s="1"/>
      <c r="OUR354" s="1"/>
      <c r="OUS354" s="1"/>
      <c r="OUT354" s="1"/>
      <c r="OUU354" s="1"/>
      <c r="OUV354" s="1"/>
      <c r="OUW354" s="1"/>
      <c r="OUX354" s="1"/>
      <c r="OUY354" s="1"/>
      <c r="OUZ354" s="1"/>
      <c r="OVA354" s="1"/>
      <c r="OVB354" s="1"/>
      <c r="OVC354" s="1"/>
      <c r="OVD354" s="1"/>
      <c r="OVE354" s="1"/>
      <c r="OVF354" s="1"/>
      <c r="OVG354" s="1"/>
      <c r="OVH354" s="1"/>
      <c r="OVI354" s="1"/>
      <c r="OVJ354" s="1"/>
      <c r="OVK354" s="1"/>
      <c r="OVL354" s="1"/>
      <c r="OVM354" s="1"/>
      <c r="OVN354" s="1"/>
      <c r="OVO354" s="1"/>
      <c r="OVP354" s="1"/>
      <c r="OVQ354" s="1"/>
      <c r="OVR354" s="1"/>
      <c r="OVS354" s="1"/>
      <c r="OVT354" s="1"/>
      <c r="OVU354" s="1"/>
      <c r="OVV354" s="1"/>
      <c r="OVW354" s="1"/>
      <c r="OVX354" s="1"/>
      <c r="OVY354" s="1"/>
      <c r="OVZ354" s="1"/>
      <c r="OWA354" s="1"/>
      <c r="OWB354" s="1"/>
      <c r="OWC354" s="1"/>
      <c r="OWD354" s="1"/>
      <c r="OWE354" s="1"/>
      <c r="OWF354" s="1"/>
      <c r="OWG354" s="1"/>
      <c r="OWH354" s="1"/>
      <c r="OWI354" s="1"/>
      <c r="OWJ354" s="1"/>
      <c r="OWK354" s="1"/>
      <c r="OWL354" s="1"/>
      <c r="OWM354" s="1"/>
      <c r="OWN354" s="1"/>
      <c r="OWO354" s="1"/>
      <c r="OWP354" s="1"/>
      <c r="OWQ354" s="1"/>
      <c r="OWR354" s="1"/>
      <c r="OWS354" s="1"/>
      <c r="OWT354" s="1"/>
      <c r="OWU354" s="1"/>
      <c r="OWV354" s="1"/>
      <c r="OWW354" s="1"/>
      <c r="OWX354" s="1"/>
      <c r="OWY354" s="1"/>
      <c r="OWZ354" s="1"/>
      <c r="OXA354" s="1"/>
      <c r="OXB354" s="1"/>
      <c r="OXC354" s="1"/>
      <c r="OXD354" s="1"/>
      <c r="OXE354" s="1"/>
      <c r="OXF354" s="1"/>
      <c r="OXG354" s="1"/>
      <c r="OXH354" s="1"/>
      <c r="OXI354" s="1"/>
      <c r="OXJ354" s="1"/>
      <c r="OXK354" s="1"/>
      <c r="OXL354" s="1"/>
      <c r="OXM354" s="1"/>
      <c r="OXN354" s="1"/>
      <c r="OXO354" s="1"/>
      <c r="OXP354" s="1"/>
      <c r="OXQ354" s="1"/>
      <c r="OXR354" s="1"/>
      <c r="OXS354" s="1"/>
      <c r="OXT354" s="1"/>
      <c r="OXU354" s="1"/>
      <c r="OXV354" s="1"/>
      <c r="OXW354" s="1"/>
      <c r="OXX354" s="1"/>
      <c r="OXY354" s="1"/>
      <c r="OXZ354" s="1"/>
      <c r="OYA354" s="1"/>
      <c r="OYB354" s="1"/>
      <c r="OYC354" s="1"/>
      <c r="OYD354" s="1"/>
      <c r="OYE354" s="1"/>
      <c r="OYF354" s="1"/>
      <c r="OYG354" s="1"/>
      <c r="OYH354" s="1"/>
      <c r="OYI354" s="1"/>
      <c r="OYJ354" s="1"/>
      <c r="OYK354" s="1"/>
      <c r="OYL354" s="1"/>
      <c r="OYM354" s="1"/>
      <c r="OYN354" s="1"/>
      <c r="OYO354" s="1"/>
      <c r="OYP354" s="1"/>
      <c r="OYQ354" s="1"/>
      <c r="OYR354" s="1"/>
      <c r="OYS354" s="1"/>
      <c r="OYT354" s="1"/>
      <c r="OYU354" s="1"/>
      <c r="OYV354" s="1"/>
      <c r="OYW354" s="1"/>
      <c r="OYX354" s="1"/>
      <c r="OYY354" s="1"/>
      <c r="OYZ354" s="1"/>
      <c r="OZA354" s="1"/>
      <c r="OZB354" s="1"/>
      <c r="OZC354" s="1"/>
      <c r="OZD354" s="1"/>
      <c r="OZE354" s="1"/>
      <c r="OZF354" s="1"/>
      <c r="OZG354" s="1"/>
      <c r="OZH354" s="1"/>
      <c r="OZI354" s="1"/>
      <c r="OZJ354" s="1"/>
      <c r="OZK354" s="1"/>
      <c r="OZL354" s="1"/>
      <c r="OZM354" s="1"/>
      <c r="OZN354" s="1"/>
      <c r="OZO354" s="1"/>
      <c r="OZP354" s="1"/>
      <c r="OZQ354" s="1"/>
      <c r="OZR354" s="1"/>
      <c r="OZS354" s="1"/>
      <c r="OZT354" s="1"/>
      <c r="OZU354" s="1"/>
      <c r="OZV354" s="1"/>
      <c r="OZW354" s="1"/>
      <c r="OZX354" s="1"/>
      <c r="OZY354" s="1"/>
      <c r="OZZ354" s="1"/>
      <c r="PAA354" s="1"/>
      <c r="PAB354" s="1"/>
      <c r="PAC354" s="1"/>
      <c r="PAD354" s="1"/>
      <c r="PAE354" s="1"/>
      <c r="PAF354" s="1"/>
      <c r="PAG354" s="1"/>
      <c r="PAH354" s="1"/>
      <c r="PAI354" s="1"/>
      <c r="PAJ354" s="1"/>
      <c r="PAK354" s="1"/>
      <c r="PAL354" s="1"/>
      <c r="PAM354" s="1"/>
      <c r="PAN354" s="1"/>
      <c r="PAO354" s="1"/>
      <c r="PAP354" s="1"/>
      <c r="PAQ354" s="1"/>
      <c r="PAR354" s="1"/>
      <c r="PAS354" s="1"/>
      <c r="PAT354" s="1"/>
      <c r="PAU354" s="1"/>
      <c r="PAV354" s="1"/>
      <c r="PAW354" s="1"/>
      <c r="PAX354" s="1"/>
      <c r="PAY354" s="1"/>
      <c r="PAZ354" s="1"/>
      <c r="PBA354" s="1"/>
      <c r="PBB354" s="1"/>
      <c r="PBC354" s="1"/>
      <c r="PBD354" s="1"/>
      <c r="PBE354" s="1"/>
      <c r="PBF354" s="1"/>
      <c r="PBG354" s="1"/>
      <c r="PBH354" s="1"/>
      <c r="PBI354" s="1"/>
      <c r="PBJ354" s="1"/>
      <c r="PBK354" s="1"/>
      <c r="PBL354" s="1"/>
      <c r="PBM354" s="1"/>
      <c r="PBN354" s="1"/>
      <c r="PBO354" s="1"/>
      <c r="PBP354" s="1"/>
      <c r="PBQ354" s="1"/>
      <c r="PBR354" s="1"/>
      <c r="PBS354" s="1"/>
      <c r="PBT354" s="1"/>
      <c r="PBU354" s="1"/>
      <c r="PBV354" s="1"/>
      <c r="PBW354" s="1"/>
      <c r="PBX354" s="1"/>
      <c r="PBY354" s="1"/>
      <c r="PBZ354" s="1"/>
      <c r="PCA354" s="1"/>
      <c r="PCB354" s="1"/>
      <c r="PCC354" s="1"/>
      <c r="PCD354" s="1"/>
      <c r="PCE354" s="1"/>
      <c r="PCF354" s="1"/>
      <c r="PCG354" s="1"/>
      <c r="PCH354" s="1"/>
      <c r="PCI354" s="1"/>
      <c r="PCJ354" s="1"/>
      <c r="PCK354" s="1"/>
      <c r="PCL354" s="1"/>
      <c r="PCM354" s="1"/>
      <c r="PCN354" s="1"/>
      <c r="PCO354" s="1"/>
      <c r="PCP354" s="1"/>
      <c r="PCQ354" s="1"/>
      <c r="PCR354" s="1"/>
      <c r="PCS354" s="1"/>
      <c r="PCT354" s="1"/>
      <c r="PCU354" s="1"/>
      <c r="PCV354" s="1"/>
      <c r="PCW354" s="1"/>
      <c r="PCX354" s="1"/>
      <c r="PCY354" s="1"/>
      <c r="PCZ354" s="1"/>
      <c r="PDA354" s="1"/>
      <c r="PDB354" s="1"/>
      <c r="PDC354" s="1"/>
      <c r="PDD354" s="1"/>
      <c r="PDE354" s="1"/>
      <c r="PDF354" s="1"/>
      <c r="PDG354" s="1"/>
      <c r="PDH354" s="1"/>
      <c r="PDI354" s="1"/>
      <c r="PDJ354" s="1"/>
      <c r="PDK354" s="1"/>
      <c r="PDL354" s="1"/>
      <c r="PDM354" s="1"/>
      <c r="PDN354" s="1"/>
      <c r="PDO354" s="1"/>
      <c r="PDP354" s="1"/>
      <c r="PDQ354" s="1"/>
      <c r="PDR354" s="1"/>
      <c r="PDS354" s="1"/>
      <c r="PDT354" s="1"/>
      <c r="PDU354" s="1"/>
      <c r="PDV354" s="1"/>
      <c r="PDW354" s="1"/>
      <c r="PDX354" s="1"/>
      <c r="PDY354" s="1"/>
      <c r="PDZ354" s="1"/>
      <c r="PEA354" s="1"/>
      <c r="PEB354" s="1"/>
      <c r="PEC354" s="1"/>
      <c r="PED354" s="1"/>
      <c r="PEE354" s="1"/>
      <c r="PEF354" s="1"/>
      <c r="PEG354" s="1"/>
      <c r="PEH354" s="1"/>
      <c r="PEI354" s="1"/>
      <c r="PEJ354" s="1"/>
      <c r="PEK354" s="1"/>
      <c r="PEL354" s="1"/>
      <c r="PEM354" s="1"/>
      <c r="PEN354" s="1"/>
      <c r="PEO354" s="1"/>
      <c r="PEP354" s="1"/>
      <c r="PEQ354" s="1"/>
      <c r="PER354" s="1"/>
      <c r="PES354" s="1"/>
      <c r="PET354" s="1"/>
      <c r="PEU354" s="1"/>
      <c r="PEV354" s="1"/>
      <c r="PEW354" s="1"/>
      <c r="PEX354" s="1"/>
      <c r="PEY354" s="1"/>
      <c r="PEZ354" s="1"/>
      <c r="PFA354" s="1"/>
      <c r="PFB354" s="1"/>
      <c r="PFC354" s="1"/>
      <c r="PFD354" s="1"/>
      <c r="PFE354" s="1"/>
      <c r="PFF354" s="1"/>
      <c r="PFG354" s="1"/>
      <c r="PFH354" s="1"/>
      <c r="PFI354" s="1"/>
      <c r="PFJ354" s="1"/>
      <c r="PFK354" s="1"/>
      <c r="PFL354" s="1"/>
      <c r="PFM354" s="1"/>
      <c r="PFN354" s="1"/>
      <c r="PFO354" s="1"/>
      <c r="PFP354" s="1"/>
      <c r="PFQ354" s="1"/>
      <c r="PFR354" s="1"/>
      <c r="PFS354" s="1"/>
      <c r="PFT354" s="1"/>
      <c r="PFU354" s="1"/>
      <c r="PFV354" s="1"/>
      <c r="PFW354" s="1"/>
      <c r="PFX354" s="1"/>
      <c r="PFY354" s="1"/>
      <c r="PFZ354" s="1"/>
      <c r="PGA354" s="1"/>
      <c r="PGB354" s="1"/>
      <c r="PGC354" s="1"/>
      <c r="PGD354" s="1"/>
      <c r="PGE354" s="1"/>
      <c r="PGF354" s="1"/>
      <c r="PGG354" s="1"/>
      <c r="PGH354" s="1"/>
      <c r="PGI354" s="1"/>
      <c r="PGJ354" s="1"/>
      <c r="PGK354" s="1"/>
      <c r="PGL354" s="1"/>
      <c r="PGM354" s="1"/>
      <c r="PGN354" s="1"/>
      <c r="PGO354" s="1"/>
      <c r="PGP354" s="1"/>
      <c r="PGQ354" s="1"/>
      <c r="PGR354" s="1"/>
      <c r="PGS354" s="1"/>
      <c r="PGT354" s="1"/>
      <c r="PGU354" s="1"/>
      <c r="PGV354" s="1"/>
      <c r="PGW354" s="1"/>
      <c r="PGX354" s="1"/>
      <c r="PGY354" s="1"/>
      <c r="PGZ354" s="1"/>
      <c r="PHA354" s="1"/>
      <c r="PHB354" s="1"/>
      <c r="PHC354" s="1"/>
      <c r="PHD354" s="1"/>
      <c r="PHE354" s="1"/>
      <c r="PHF354" s="1"/>
      <c r="PHG354" s="1"/>
      <c r="PHH354" s="1"/>
      <c r="PHI354" s="1"/>
      <c r="PHJ354" s="1"/>
      <c r="PHK354" s="1"/>
      <c r="PHL354" s="1"/>
      <c r="PHM354" s="1"/>
      <c r="PHN354" s="1"/>
      <c r="PHO354" s="1"/>
      <c r="PHP354" s="1"/>
      <c r="PHQ354" s="1"/>
      <c r="PHR354" s="1"/>
      <c r="PHS354" s="1"/>
      <c r="PHT354" s="1"/>
      <c r="PHU354" s="1"/>
      <c r="PHV354" s="1"/>
      <c r="PHW354" s="1"/>
      <c r="PHX354" s="1"/>
      <c r="PHY354" s="1"/>
      <c r="PHZ354" s="1"/>
      <c r="PIA354" s="1"/>
      <c r="PIB354" s="1"/>
      <c r="PIC354" s="1"/>
      <c r="PID354" s="1"/>
      <c r="PIE354" s="1"/>
      <c r="PIF354" s="1"/>
      <c r="PIG354" s="1"/>
      <c r="PIH354" s="1"/>
      <c r="PII354" s="1"/>
      <c r="PIJ354" s="1"/>
      <c r="PIK354" s="1"/>
      <c r="PIL354" s="1"/>
      <c r="PIM354" s="1"/>
      <c r="PIN354" s="1"/>
      <c r="PIO354" s="1"/>
      <c r="PIP354" s="1"/>
      <c r="PIQ354" s="1"/>
      <c r="PIR354" s="1"/>
      <c r="PIS354" s="1"/>
      <c r="PIT354" s="1"/>
      <c r="PIU354" s="1"/>
      <c r="PIV354" s="1"/>
      <c r="PIW354" s="1"/>
      <c r="PIX354" s="1"/>
      <c r="PIY354" s="1"/>
      <c r="PIZ354" s="1"/>
      <c r="PJA354" s="1"/>
      <c r="PJB354" s="1"/>
      <c r="PJC354" s="1"/>
      <c r="PJD354" s="1"/>
      <c r="PJE354" s="1"/>
      <c r="PJF354" s="1"/>
      <c r="PJG354" s="1"/>
      <c r="PJH354" s="1"/>
      <c r="PJI354" s="1"/>
      <c r="PJJ354" s="1"/>
      <c r="PJK354" s="1"/>
      <c r="PJL354" s="1"/>
      <c r="PJM354" s="1"/>
      <c r="PJN354" s="1"/>
      <c r="PJO354" s="1"/>
      <c r="PJP354" s="1"/>
      <c r="PJQ354" s="1"/>
      <c r="PJR354" s="1"/>
      <c r="PJS354" s="1"/>
      <c r="PJT354" s="1"/>
      <c r="PJU354" s="1"/>
      <c r="PJV354" s="1"/>
      <c r="PJW354" s="1"/>
      <c r="PJX354" s="1"/>
      <c r="PJY354" s="1"/>
      <c r="PJZ354" s="1"/>
      <c r="PKA354" s="1"/>
      <c r="PKB354" s="1"/>
      <c r="PKC354" s="1"/>
      <c r="PKD354" s="1"/>
      <c r="PKE354" s="1"/>
      <c r="PKF354" s="1"/>
      <c r="PKG354" s="1"/>
      <c r="PKH354" s="1"/>
      <c r="PKI354" s="1"/>
      <c r="PKJ354" s="1"/>
      <c r="PKK354" s="1"/>
      <c r="PKL354" s="1"/>
      <c r="PKM354" s="1"/>
      <c r="PKN354" s="1"/>
      <c r="PKO354" s="1"/>
      <c r="PKP354" s="1"/>
      <c r="PKQ354" s="1"/>
      <c r="PKR354" s="1"/>
      <c r="PKS354" s="1"/>
      <c r="PKT354" s="1"/>
      <c r="PKU354" s="1"/>
      <c r="PKV354" s="1"/>
      <c r="PKW354" s="1"/>
      <c r="PKX354" s="1"/>
      <c r="PKY354" s="1"/>
      <c r="PKZ354" s="1"/>
      <c r="PLA354" s="1"/>
      <c r="PLB354" s="1"/>
      <c r="PLC354" s="1"/>
      <c r="PLD354" s="1"/>
      <c r="PLE354" s="1"/>
      <c r="PLF354" s="1"/>
      <c r="PLG354" s="1"/>
      <c r="PLH354" s="1"/>
      <c r="PLI354" s="1"/>
      <c r="PLJ354" s="1"/>
      <c r="PLK354" s="1"/>
      <c r="PLL354" s="1"/>
      <c r="PLM354" s="1"/>
      <c r="PLN354" s="1"/>
      <c r="PLO354" s="1"/>
      <c r="PLP354" s="1"/>
      <c r="PLQ354" s="1"/>
      <c r="PLR354" s="1"/>
      <c r="PLS354" s="1"/>
      <c r="PLT354" s="1"/>
      <c r="PLU354" s="1"/>
      <c r="PLV354" s="1"/>
      <c r="PLW354" s="1"/>
      <c r="PLX354" s="1"/>
      <c r="PLY354" s="1"/>
      <c r="PLZ354" s="1"/>
      <c r="PMA354" s="1"/>
      <c r="PMB354" s="1"/>
      <c r="PMC354" s="1"/>
      <c r="PMD354" s="1"/>
      <c r="PME354" s="1"/>
      <c r="PMF354" s="1"/>
      <c r="PMG354" s="1"/>
      <c r="PMH354" s="1"/>
      <c r="PMI354" s="1"/>
      <c r="PMJ354" s="1"/>
      <c r="PMK354" s="1"/>
      <c r="PML354" s="1"/>
      <c r="PMM354" s="1"/>
      <c r="PMN354" s="1"/>
      <c r="PMO354" s="1"/>
      <c r="PMP354" s="1"/>
      <c r="PMQ354" s="1"/>
      <c r="PMR354" s="1"/>
      <c r="PMS354" s="1"/>
      <c r="PMT354" s="1"/>
      <c r="PMU354" s="1"/>
      <c r="PMV354" s="1"/>
      <c r="PMW354" s="1"/>
      <c r="PMX354" s="1"/>
      <c r="PMY354" s="1"/>
      <c r="PMZ354" s="1"/>
      <c r="PNA354" s="1"/>
      <c r="PNB354" s="1"/>
      <c r="PNC354" s="1"/>
      <c r="PND354" s="1"/>
      <c r="PNE354" s="1"/>
      <c r="PNF354" s="1"/>
      <c r="PNG354" s="1"/>
      <c r="PNH354" s="1"/>
      <c r="PNI354" s="1"/>
      <c r="PNJ354" s="1"/>
      <c r="PNK354" s="1"/>
      <c r="PNL354" s="1"/>
      <c r="PNM354" s="1"/>
      <c r="PNN354" s="1"/>
      <c r="PNO354" s="1"/>
      <c r="PNP354" s="1"/>
      <c r="PNQ354" s="1"/>
      <c r="PNR354" s="1"/>
      <c r="PNS354" s="1"/>
      <c r="PNT354" s="1"/>
      <c r="PNU354" s="1"/>
      <c r="PNV354" s="1"/>
      <c r="PNW354" s="1"/>
      <c r="PNX354" s="1"/>
      <c r="PNY354" s="1"/>
      <c r="PNZ354" s="1"/>
      <c r="POA354" s="1"/>
      <c r="POB354" s="1"/>
      <c r="POC354" s="1"/>
      <c r="POD354" s="1"/>
      <c r="POE354" s="1"/>
      <c r="POF354" s="1"/>
      <c r="POG354" s="1"/>
      <c r="POH354" s="1"/>
      <c r="POI354" s="1"/>
      <c r="POJ354" s="1"/>
      <c r="POK354" s="1"/>
      <c r="POL354" s="1"/>
      <c r="POM354" s="1"/>
      <c r="PON354" s="1"/>
      <c r="POO354" s="1"/>
      <c r="POP354" s="1"/>
      <c r="POQ354" s="1"/>
      <c r="POR354" s="1"/>
      <c r="POS354" s="1"/>
      <c r="POT354" s="1"/>
      <c r="POU354" s="1"/>
      <c r="POV354" s="1"/>
      <c r="POW354" s="1"/>
      <c r="POX354" s="1"/>
      <c r="POY354" s="1"/>
      <c r="POZ354" s="1"/>
      <c r="PPA354" s="1"/>
      <c r="PPB354" s="1"/>
      <c r="PPC354" s="1"/>
      <c r="PPD354" s="1"/>
      <c r="PPE354" s="1"/>
      <c r="PPF354" s="1"/>
      <c r="PPG354" s="1"/>
      <c r="PPH354" s="1"/>
      <c r="PPI354" s="1"/>
      <c r="PPJ354" s="1"/>
      <c r="PPK354" s="1"/>
      <c r="PPL354" s="1"/>
      <c r="PPM354" s="1"/>
      <c r="PPN354" s="1"/>
      <c r="PPO354" s="1"/>
      <c r="PPP354" s="1"/>
      <c r="PPQ354" s="1"/>
      <c r="PPR354" s="1"/>
      <c r="PPS354" s="1"/>
      <c r="PPT354" s="1"/>
      <c r="PPU354" s="1"/>
      <c r="PPV354" s="1"/>
      <c r="PPW354" s="1"/>
      <c r="PPX354" s="1"/>
      <c r="PPY354" s="1"/>
      <c r="PPZ354" s="1"/>
      <c r="PQA354" s="1"/>
      <c r="PQB354" s="1"/>
      <c r="PQC354" s="1"/>
      <c r="PQD354" s="1"/>
      <c r="PQE354" s="1"/>
      <c r="PQF354" s="1"/>
      <c r="PQG354" s="1"/>
      <c r="PQH354" s="1"/>
      <c r="PQI354" s="1"/>
      <c r="PQJ354" s="1"/>
      <c r="PQK354" s="1"/>
      <c r="PQL354" s="1"/>
      <c r="PQM354" s="1"/>
      <c r="PQN354" s="1"/>
      <c r="PQO354" s="1"/>
      <c r="PQP354" s="1"/>
      <c r="PQQ354" s="1"/>
      <c r="PQR354" s="1"/>
      <c r="PQS354" s="1"/>
      <c r="PQT354" s="1"/>
      <c r="PQU354" s="1"/>
      <c r="PQV354" s="1"/>
      <c r="PQW354" s="1"/>
      <c r="PQX354" s="1"/>
      <c r="PQY354" s="1"/>
      <c r="PQZ354" s="1"/>
      <c r="PRA354" s="1"/>
      <c r="PRB354" s="1"/>
      <c r="PRC354" s="1"/>
      <c r="PRD354" s="1"/>
      <c r="PRE354" s="1"/>
      <c r="PRF354" s="1"/>
      <c r="PRG354" s="1"/>
      <c r="PRH354" s="1"/>
      <c r="PRI354" s="1"/>
      <c r="PRJ354" s="1"/>
      <c r="PRK354" s="1"/>
      <c r="PRL354" s="1"/>
      <c r="PRM354" s="1"/>
      <c r="PRN354" s="1"/>
      <c r="PRO354" s="1"/>
      <c r="PRP354" s="1"/>
      <c r="PRQ354" s="1"/>
      <c r="PRR354" s="1"/>
      <c r="PRS354" s="1"/>
      <c r="PRT354" s="1"/>
      <c r="PRU354" s="1"/>
      <c r="PRV354" s="1"/>
      <c r="PRW354" s="1"/>
      <c r="PRX354" s="1"/>
      <c r="PRY354" s="1"/>
      <c r="PRZ354" s="1"/>
      <c r="PSA354" s="1"/>
      <c r="PSB354" s="1"/>
      <c r="PSC354" s="1"/>
      <c r="PSD354" s="1"/>
      <c r="PSE354" s="1"/>
      <c r="PSF354" s="1"/>
      <c r="PSG354" s="1"/>
      <c r="PSH354" s="1"/>
      <c r="PSI354" s="1"/>
      <c r="PSJ354" s="1"/>
      <c r="PSK354" s="1"/>
      <c r="PSL354" s="1"/>
      <c r="PSM354" s="1"/>
      <c r="PSN354" s="1"/>
      <c r="PSO354" s="1"/>
      <c r="PSP354" s="1"/>
      <c r="PSQ354" s="1"/>
      <c r="PSR354" s="1"/>
      <c r="PSS354" s="1"/>
      <c r="PST354" s="1"/>
      <c r="PSU354" s="1"/>
      <c r="PSV354" s="1"/>
      <c r="PSW354" s="1"/>
      <c r="PSX354" s="1"/>
      <c r="PSY354" s="1"/>
      <c r="PSZ354" s="1"/>
      <c r="PTA354" s="1"/>
      <c r="PTB354" s="1"/>
      <c r="PTC354" s="1"/>
      <c r="PTD354" s="1"/>
      <c r="PTE354" s="1"/>
      <c r="PTF354" s="1"/>
      <c r="PTG354" s="1"/>
      <c r="PTH354" s="1"/>
      <c r="PTI354" s="1"/>
      <c r="PTJ354" s="1"/>
      <c r="PTK354" s="1"/>
      <c r="PTL354" s="1"/>
      <c r="PTM354" s="1"/>
      <c r="PTN354" s="1"/>
      <c r="PTO354" s="1"/>
      <c r="PTP354" s="1"/>
      <c r="PTQ354" s="1"/>
      <c r="PTR354" s="1"/>
      <c r="PTS354" s="1"/>
      <c r="PTT354" s="1"/>
      <c r="PTU354" s="1"/>
      <c r="PTV354" s="1"/>
      <c r="PTW354" s="1"/>
      <c r="PTX354" s="1"/>
      <c r="PTY354" s="1"/>
      <c r="PTZ354" s="1"/>
      <c r="PUA354" s="1"/>
      <c r="PUB354" s="1"/>
      <c r="PUC354" s="1"/>
      <c r="PUD354" s="1"/>
      <c r="PUE354" s="1"/>
      <c r="PUF354" s="1"/>
      <c r="PUG354" s="1"/>
      <c r="PUH354" s="1"/>
      <c r="PUI354" s="1"/>
      <c r="PUJ354" s="1"/>
      <c r="PUK354" s="1"/>
      <c r="PUL354" s="1"/>
      <c r="PUM354" s="1"/>
      <c r="PUN354" s="1"/>
      <c r="PUO354" s="1"/>
      <c r="PUP354" s="1"/>
      <c r="PUQ354" s="1"/>
      <c r="PUR354" s="1"/>
      <c r="PUS354" s="1"/>
      <c r="PUT354" s="1"/>
      <c r="PUU354" s="1"/>
      <c r="PUV354" s="1"/>
      <c r="PUW354" s="1"/>
      <c r="PUX354" s="1"/>
      <c r="PUY354" s="1"/>
      <c r="PUZ354" s="1"/>
      <c r="PVA354" s="1"/>
      <c r="PVB354" s="1"/>
      <c r="PVC354" s="1"/>
      <c r="PVD354" s="1"/>
      <c r="PVE354" s="1"/>
      <c r="PVF354" s="1"/>
      <c r="PVG354" s="1"/>
      <c r="PVH354" s="1"/>
      <c r="PVI354" s="1"/>
      <c r="PVJ354" s="1"/>
      <c r="PVK354" s="1"/>
      <c r="PVL354" s="1"/>
      <c r="PVM354" s="1"/>
      <c r="PVN354" s="1"/>
      <c r="PVO354" s="1"/>
      <c r="PVP354" s="1"/>
      <c r="PVQ354" s="1"/>
      <c r="PVR354" s="1"/>
      <c r="PVS354" s="1"/>
      <c r="PVT354" s="1"/>
      <c r="PVU354" s="1"/>
      <c r="PVV354" s="1"/>
      <c r="PVW354" s="1"/>
      <c r="PVX354" s="1"/>
      <c r="PVY354" s="1"/>
      <c r="PVZ354" s="1"/>
      <c r="PWA354" s="1"/>
      <c r="PWB354" s="1"/>
      <c r="PWC354" s="1"/>
      <c r="PWD354" s="1"/>
      <c r="PWE354" s="1"/>
      <c r="PWF354" s="1"/>
      <c r="PWG354" s="1"/>
      <c r="PWH354" s="1"/>
      <c r="PWI354" s="1"/>
      <c r="PWJ354" s="1"/>
      <c r="PWK354" s="1"/>
      <c r="PWL354" s="1"/>
      <c r="PWM354" s="1"/>
      <c r="PWN354" s="1"/>
      <c r="PWO354" s="1"/>
      <c r="PWP354" s="1"/>
      <c r="PWQ354" s="1"/>
      <c r="PWR354" s="1"/>
      <c r="PWS354" s="1"/>
      <c r="PWT354" s="1"/>
      <c r="PWU354" s="1"/>
      <c r="PWV354" s="1"/>
      <c r="PWW354" s="1"/>
      <c r="PWX354" s="1"/>
      <c r="PWY354" s="1"/>
      <c r="PWZ354" s="1"/>
      <c r="PXA354" s="1"/>
      <c r="PXB354" s="1"/>
      <c r="PXC354" s="1"/>
      <c r="PXD354" s="1"/>
      <c r="PXE354" s="1"/>
      <c r="PXF354" s="1"/>
      <c r="PXG354" s="1"/>
      <c r="PXH354" s="1"/>
      <c r="PXI354" s="1"/>
      <c r="PXJ354" s="1"/>
      <c r="PXK354" s="1"/>
      <c r="PXL354" s="1"/>
      <c r="PXM354" s="1"/>
      <c r="PXN354" s="1"/>
      <c r="PXO354" s="1"/>
      <c r="PXP354" s="1"/>
      <c r="PXQ354" s="1"/>
      <c r="PXR354" s="1"/>
      <c r="PXS354" s="1"/>
      <c r="PXT354" s="1"/>
      <c r="PXU354" s="1"/>
      <c r="PXV354" s="1"/>
      <c r="PXW354" s="1"/>
      <c r="PXX354" s="1"/>
      <c r="PXY354" s="1"/>
      <c r="PXZ354" s="1"/>
      <c r="PYA354" s="1"/>
      <c r="PYB354" s="1"/>
      <c r="PYC354" s="1"/>
      <c r="PYD354" s="1"/>
      <c r="PYE354" s="1"/>
      <c r="PYF354" s="1"/>
      <c r="PYG354" s="1"/>
      <c r="PYH354" s="1"/>
      <c r="PYI354" s="1"/>
      <c r="PYJ354" s="1"/>
      <c r="PYK354" s="1"/>
      <c r="PYL354" s="1"/>
      <c r="PYM354" s="1"/>
      <c r="PYN354" s="1"/>
      <c r="PYO354" s="1"/>
      <c r="PYP354" s="1"/>
      <c r="PYQ354" s="1"/>
      <c r="PYR354" s="1"/>
      <c r="PYS354" s="1"/>
      <c r="PYT354" s="1"/>
      <c r="PYU354" s="1"/>
      <c r="PYV354" s="1"/>
      <c r="PYW354" s="1"/>
      <c r="PYX354" s="1"/>
      <c r="PYY354" s="1"/>
      <c r="PYZ354" s="1"/>
      <c r="PZA354" s="1"/>
      <c r="PZB354" s="1"/>
      <c r="PZC354" s="1"/>
      <c r="PZD354" s="1"/>
      <c r="PZE354" s="1"/>
      <c r="PZF354" s="1"/>
      <c r="PZG354" s="1"/>
      <c r="PZH354" s="1"/>
      <c r="PZI354" s="1"/>
      <c r="PZJ354" s="1"/>
      <c r="PZK354" s="1"/>
      <c r="PZL354" s="1"/>
      <c r="PZM354" s="1"/>
      <c r="PZN354" s="1"/>
      <c r="PZO354" s="1"/>
      <c r="PZP354" s="1"/>
      <c r="PZQ354" s="1"/>
      <c r="PZR354" s="1"/>
      <c r="PZS354" s="1"/>
      <c r="PZT354" s="1"/>
      <c r="PZU354" s="1"/>
      <c r="PZV354" s="1"/>
      <c r="PZW354" s="1"/>
      <c r="PZX354" s="1"/>
      <c r="PZY354" s="1"/>
      <c r="PZZ354" s="1"/>
      <c r="QAA354" s="1"/>
      <c r="QAB354" s="1"/>
      <c r="QAC354" s="1"/>
      <c r="QAD354" s="1"/>
      <c r="QAE354" s="1"/>
      <c r="QAF354" s="1"/>
      <c r="QAG354" s="1"/>
      <c r="QAH354" s="1"/>
      <c r="QAI354" s="1"/>
      <c r="QAJ354" s="1"/>
      <c r="QAK354" s="1"/>
      <c r="QAL354" s="1"/>
      <c r="QAM354" s="1"/>
      <c r="QAN354" s="1"/>
      <c r="QAO354" s="1"/>
      <c r="QAP354" s="1"/>
      <c r="QAQ354" s="1"/>
      <c r="QAR354" s="1"/>
      <c r="QAS354" s="1"/>
      <c r="QAT354" s="1"/>
      <c r="QAU354" s="1"/>
      <c r="QAV354" s="1"/>
      <c r="QAW354" s="1"/>
      <c r="QAX354" s="1"/>
      <c r="QAY354" s="1"/>
      <c r="QAZ354" s="1"/>
      <c r="QBA354" s="1"/>
      <c r="QBB354" s="1"/>
      <c r="QBC354" s="1"/>
      <c r="QBD354" s="1"/>
      <c r="QBE354" s="1"/>
      <c r="QBF354" s="1"/>
      <c r="QBG354" s="1"/>
      <c r="QBH354" s="1"/>
      <c r="QBI354" s="1"/>
      <c r="QBJ354" s="1"/>
      <c r="QBK354" s="1"/>
      <c r="QBL354" s="1"/>
      <c r="QBM354" s="1"/>
      <c r="QBN354" s="1"/>
      <c r="QBO354" s="1"/>
      <c r="QBP354" s="1"/>
      <c r="QBQ354" s="1"/>
      <c r="QBR354" s="1"/>
      <c r="QBS354" s="1"/>
      <c r="QBT354" s="1"/>
      <c r="QBU354" s="1"/>
      <c r="QBV354" s="1"/>
      <c r="QBW354" s="1"/>
      <c r="QBX354" s="1"/>
      <c r="QBY354" s="1"/>
      <c r="QBZ354" s="1"/>
      <c r="QCA354" s="1"/>
      <c r="QCB354" s="1"/>
      <c r="QCC354" s="1"/>
      <c r="QCD354" s="1"/>
      <c r="QCE354" s="1"/>
      <c r="QCF354" s="1"/>
      <c r="QCG354" s="1"/>
      <c r="QCH354" s="1"/>
      <c r="QCI354" s="1"/>
      <c r="QCJ354" s="1"/>
      <c r="QCK354" s="1"/>
      <c r="QCL354" s="1"/>
      <c r="QCM354" s="1"/>
      <c r="QCN354" s="1"/>
      <c r="QCO354" s="1"/>
      <c r="QCP354" s="1"/>
      <c r="QCQ354" s="1"/>
      <c r="QCR354" s="1"/>
      <c r="QCS354" s="1"/>
      <c r="QCT354" s="1"/>
      <c r="QCU354" s="1"/>
      <c r="QCV354" s="1"/>
      <c r="QCW354" s="1"/>
      <c r="QCX354" s="1"/>
      <c r="QCY354" s="1"/>
      <c r="QCZ354" s="1"/>
      <c r="QDA354" s="1"/>
      <c r="QDB354" s="1"/>
      <c r="QDC354" s="1"/>
      <c r="QDD354" s="1"/>
      <c r="QDE354" s="1"/>
      <c r="QDF354" s="1"/>
      <c r="QDG354" s="1"/>
      <c r="QDH354" s="1"/>
      <c r="QDI354" s="1"/>
      <c r="QDJ354" s="1"/>
      <c r="QDK354" s="1"/>
      <c r="QDL354" s="1"/>
      <c r="QDM354" s="1"/>
      <c r="QDN354" s="1"/>
      <c r="QDO354" s="1"/>
      <c r="QDP354" s="1"/>
      <c r="QDQ354" s="1"/>
      <c r="QDR354" s="1"/>
      <c r="QDS354" s="1"/>
      <c r="QDT354" s="1"/>
      <c r="QDU354" s="1"/>
      <c r="QDV354" s="1"/>
      <c r="QDW354" s="1"/>
      <c r="QDX354" s="1"/>
      <c r="QDY354" s="1"/>
      <c r="QDZ354" s="1"/>
      <c r="QEA354" s="1"/>
      <c r="QEB354" s="1"/>
      <c r="QEC354" s="1"/>
      <c r="QED354" s="1"/>
      <c r="QEE354" s="1"/>
      <c r="QEF354" s="1"/>
      <c r="QEG354" s="1"/>
      <c r="QEH354" s="1"/>
      <c r="QEI354" s="1"/>
      <c r="QEJ354" s="1"/>
      <c r="QEK354" s="1"/>
      <c r="QEL354" s="1"/>
      <c r="QEM354" s="1"/>
      <c r="QEN354" s="1"/>
      <c r="QEO354" s="1"/>
      <c r="QEP354" s="1"/>
      <c r="QEQ354" s="1"/>
      <c r="QER354" s="1"/>
      <c r="QES354" s="1"/>
      <c r="QET354" s="1"/>
      <c r="QEU354" s="1"/>
      <c r="QEV354" s="1"/>
      <c r="QEW354" s="1"/>
      <c r="QEX354" s="1"/>
      <c r="QEY354" s="1"/>
      <c r="QEZ354" s="1"/>
      <c r="QFA354" s="1"/>
      <c r="QFB354" s="1"/>
      <c r="QFC354" s="1"/>
      <c r="QFD354" s="1"/>
      <c r="QFE354" s="1"/>
      <c r="QFF354" s="1"/>
      <c r="QFG354" s="1"/>
      <c r="QFH354" s="1"/>
      <c r="QFI354" s="1"/>
      <c r="QFJ354" s="1"/>
      <c r="QFK354" s="1"/>
      <c r="QFL354" s="1"/>
      <c r="QFM354" s="1"/>
      <c r="QFN354" s="1"/>
      <c r="QFO354" s="1"/>
      <c r="QFP354" s="1"/>
      <c r="QFQ354" s="1"/>
      <c r="QFR354" s="1"/>
      <c r="QFS354" s="1"/>
      <c r="QFT354" s="1"/>
      <c r="QFU354" s="1"/>
      <c r="QFV354" s="1"/>
      <c r="QFW354" s="1"/>
      <c r="QFX354" s="1"/>
      <c r="QFY354" s="1"/>
      <c r="QFZ354" s="1"/>
      <c r="QGA354" s="1"/>
      <c r="QGB354" s="1"/>
      <c r="QGC354" s="1"/>
      <c r="QGD354" s="1"/>
      <c r="QGE354" s="1"/>
      <c r="QGF354" s="1"/>
      <c r="QGG354" s="1"/>
      <c r="QGH354" s="1"/>
      <c r="QGI354" s="1"/>
      <c r="QGJ354" s="1"/>
      <c r="QGK354" s="1"/>
      <c r="QGL354" s="1"/>
      <c r="QGM354" s="1"/>
      <c r="QGN354" s="1"/>
      <c r="QGO354" s="1"/>
      <c r="QGP354" s="1"/>
      <c r="QGQ354" s="1"/>
      <c r="QGR354" s="1"/>
      <c r="QGS354" s="1"/>
      <c r="QGT354" s="1"/>
      <c r="QGU354" s="1"/>
      <c r="QGV354" s="1"/>
      <c r="QGW354" s="1"/>
      <c r="QGX354" s="1"/>
      <c r="QGY354" s="1"/>
      <c r="QGZ354" s="1"/>
      <c r="QHA354" s="1"/>
      <c r="QHB354" s="1"/>
      <c r="QHC354" s="1"/>
      <c r="QHD354" s="1"/>
      <c r="QHE354" s="1"/>
      <c r="QHF354" s="1"/>
      <c r="QHG354" s="1"/>
      <c r="QHH354" s="1"/>
      <c r="QHI354" s="1"/>
      <c r="QHJ354" s="1"/>
      <c r="QHK354" s="1"/>
      <c r="QHL354" s="1"/>
      <c r="QHM354" s="1"/>
      <c r="QHN354" s="1"/>
      <c r="QHO354" s="1"/>
      <c r="QHP354" s="1"/>
      <c r="QHQ354" s="1"/>
      <c r="QHR354" s="1"/>
      <c r="QHS354" s="1"/>
      <c r="QHT354" s="1"/>
      <c r="QHU354" s="1"/>
      <c r="QHV354" s="1"/>
      <c r="QHW354" s="1"/>
      <c r="QHX354" s="1"/>
      <c r="QHY354" s="1"/>
      <c r="QHZ354" s="1"/>
      <c r="QIA354" s="1"/>
      <c r="QIB354" s="1"/>
      <c r="QIC354" s="1"/>
      <c r="QID354" s="1"/>
      <c r="QIE354" s="1"/>
      <c r="QIF354" s="1"/>
      <c r="QIG354" s="1"/>
      <c r="QIH354" s="1"/>
      <c r="QII354" s="1"/>
      <c r="QIJ354" s="1"/>
      <c r="QIK354" s="1"/>
      <c r="QIL354" s="1"/>
      <c r="QIM354" s="1"/>
      <c r="QIN354" s="1"/>
      <c r="QIO354" s="1"/>
      <c r="QIP354" s="1"/>
      <c r="QIQ354" s="1"/>
      <c r="QIR354" s="1"/>
      <c r="QIS354" s="1"/>
      <c r="QIT354" s="1"/>
      <c r="QIU354" s="1"/>
      <c r="QIV354" s="1"/>
      <c r="QIW354" s="1"/>
      <c r="QIX354" s="1"/>
      <c r="QIY354" s="1"/>
      <c r="QIZ354" s="1"/>
      <c r="QJA354" s="1"/>
      <c r="QJB354" s="1"/>
      <c r="QJC354" s="1"/>
      <c r="QJD354" s="1"/>
      <c r="QJE354" s="1"/>
      <c r="QJF354" s="1"/>
      <c r="QJG354" s="1"/>
      <c r="QJH354" s="1"/>
      <c r="QJI354" s="1"/>
      <c r="QJJ354" s="1"/>
      <c r="QJK354" s="1"/>
      <c r="QJL354" s="1"/>
      <c r="QJM354" s="1"/>
      <c r="QJN354" s="1"/>
      <c r="QJO354" s="1"/>
      <c r="QJP354" s="1"/>
      <c r="QJQ354" s="1"/>
      <c r="QJR354" s="1"/>
      <c r="QJS354" s="1"/>
      <c r="QJT354" s="1"/>
      <c r="QJU354" s="1"/>
      <c r="QJV354" s="1"/>
      <c r="QJW354" s="1"/>
      <c r="QJX354" s="1"/>
      <c r="QJY354" s="1"/>
      <c r="QJZ354" s="1"/>
      <c r="QKA354" s="1"/>
      <c r="QKB354" s="1"/>
      <c r="QKC354" s="1"/>
      <c r="QKD354" s="1"/>
      <c r="QKE354" s="1"/>
      <c r="QKF354" s="1"/>
      <c r="QKG354" s="1"/>
      <c r="QKH354" s="1"/>
      <c r="QKI354" s="1"/>
      <c r="QKJ354" s="1"/>
      <c r="QKK354" s="1"/>
      <c r="QKL354" s="1"/>
      <c r="QKM354" s="1"/>
      <c r="QKN354" s="1"/>
      <c r="QKO354" s="1"/>
      <c r="QKP354" s="1"/>
      <c r="QKQ354" s="1"/>
      <c r="QKR354" s="1"/>
      <c r="QKS354" s="1"/>
      <c r="QKT354" s="1"/>
      <c r="QKU354" s="1"/>
      <c r="QKV354" s="1"/>
      <c r="QKW354" s="1"/>
      <c r="QKX354" s="1"/>
      <c r="QKY354" s="1"/>
      <c r="QKZ354" s="1"/>
      <c r="QLA354" s="1"/>
      <c r="QLB354" s="1"/>
      <c r="QLC354" s="1"/>
      <c r="QLD354" s="1"/>
      <c r="QLE354" s="1"/>
      <c r="QLF354" s="1"/>
      <c r="QLG354" s="1"/>
      <c r="QLH354" s="1"/>
      <c r="QLI354" s="1"/>
      <c r="QLJ354" s="1"/>
      <c r="QLK354" s="1"/>
      <c r="QLL354" s="1"/>
      <c r="QLM354" s="1"/>
      <c r="QLN354" s="1"/>
      <c r="QLO354" s="1"/>
      <c r="QLP354" s="1"/>
      <c r="QLQ354" s="1"/>
      <c r="QLR354" s="1"/>
      <c r="QLS354" s="1"/>
      <c r="QLT354" s="1"/>
      <c r="QLU354" s="1"/>
      <c r="QLV354" s="1"/>
      <c r="QLW354" s="1"/>
      <c r="QLX354" s="1"/>
      <c r="QLY354" s="1"/>
      <c r="QLZ354" s="1"/>
      <c r="QMA354" s="1"/>
      <c r="QMB354" s="1"/>
      <c r="QMC354" s="1"/>
      <c r="QMD354" s="1"/>
      <c r="QME354" s="1"/>
      <c r="QMF354" s="1"/>
      <c r="QMG354" s="1"/>
      <c r="QMH354" s="1"/>
      <c r="QMI354" s="1"/>
      <c r="QMJ354" s="1"/>
      <c r="QMK354" s="1"/>
      <c r="QML354" s="1"/>
      <c r="QMM354" s="1"/>
      <c r="QMN354" s="1"/>
      <c r="QMO354" s="1"/>
      <c r="QMP354" s="1"/>
      <c r="QMQ354" s="1"/>
      <c r="QMR354" s="1"/>
      <c r="QMS354" s="1"/>
      <c r="QMT354" s="1"/>
      <c r="QMU354" s="1"/>
      <c r="QMV354" s="1"/>
      <c r="QMW354" s="1"/>
      <c r="QMX354" s="1"/>
      <c r="QMY354" s="1"/>
      <c r="QMZ354" s="1"/>
      <c r="QNA354" s="1"/>
      <c r="QNB354" s="1"/>
      <c r="QNC354" s="1"/>
      <c r="QND354" s="1"/>
      <c r="QNE354" s="1"/>
      <c r="QNF354" s="1"/>
      <c r="QNG354" s="1"/>
      <c r="QNH354" s="1"/>
      <c r="QNI354" s="1"/>
      <c r="QNJ354" s="1"/>
      <c r="QNK354" s="1"/>
      <c r="QNL354" s="1"/>
      <c r="QNM354" s="1"/>
      <c r="QNN354" s="1"/>
      <c r="QNO354" s="1"/>
      <c r="QNP354" s="1"/>
      <c r="QNQ354" s="1"/>
      <c r="QNR354" s="1"/>
      <c r="QNS354" s="1"/>
      <c r="QNT354" s="1"/>
      <c r="QNU354" s="1"/>
      <c r="QNV354" s="1"/>
      <c r="QNW354" s="1"/>
      <c r="QNX354" s="1"/>
      <c r="QNY354" s="1"/>
      <c r="QNZ354" s="1"/>
      <c r="QOA354" s="1"/>
      <c r="QOB354" s="1"/>
      <c r="QOC354" s="1"/>
      <c r="QOD354" s="1"/>
      <c r="QOE354" s="1"/>
      <c r="QOF354" s="1"/>
      <c r="QOG354" s="1"/>
      <c r="QOH354" s="1"/>
      <c r="QOI354" s="1"/>
      <c r="QOJ354" s="1"/>
      <c r="QOK354" s="1"/>
      <c r="QOL354" s="1"/>
      <c r="QOM354" s="1"/>
      <c r="QON354" s="1"/>
      <c r="QOO354" s="1"/>
      <c r="QOP354" s="1"/>
      <c r="QOQ354" s="1"/>
      <c r="QOR354" s="1"/>
      <c r="QOS354" s="1"/>
      <c r="QOT354" s="1"/>
      <c r="QOU354" s="1"/>
      <c r="QOV354" s="1"/>
      <c r="QOW354" s="1"/>
      <c r="QOX354" s="1"/>
      <c r="QOY354" s="1"/>
      <c r="QOZ354" s="1"/>
      <c r="QPA354" s="1"/>
      <c r="QPB354" s="1"/>
      <c r="QPC354" s="1"/>
      <c r="QPD354" s="1"/>
      <c r="QPE354" s="1"/>
      <c r="QPF354" s="1"/>
      <c r="QPG354" s="1"/>
      <c r="QPH354" s="1"/>
      <c r="QPI354" s="1"/>
      <c r="QPJ354" s="1"/>
      <c r="QPK354" s="1"/>
      <c r="QPL354" s="1"/>
      <c r="QPM354" s="1"/>
      <c r="QPN354" s="1"/>
      <c r="QPO354" s="1"/>
      <c r="QPP354" s="1"/>
      <c r="QPQ354" s="1"/>
      <c r="QPR354" s="1"/>
      <c r="QPS354" s="1"/>
      <c r="QPT354" s="1"/>
      <c r="QPU354" s="1"/>
      <c r="QPV354" s="1"/>
      <c r="QPW354" s="1"/>
      <c r="QPX354" s="1"/>
      <c r="QPY354" s="1"/>
      <c r="QPZ354" s="1"/>
      <c r="QQA354" s="1"/>
      <c r="QQB354" s="1"/>
      <c r="QQC354" s="1"/>
      <c r="QQD354" s="1"/>
      <c r="QQE354" s="1"/>
      <c r="QQF354" s="1"/>
      <c r="QQG354" s="1"/>
      <c r="QQH354" s="1"/>
      <c r="QQI354" s="1"/>
      <c r="QQJ354" s="1"/>
      <c r="QQK354" s="1"/>
      <c r="QQL354" s="1"/>
      <c r="QQM354" s="1"/>
      <c r="QQN354" s="1"/>
      <c r="QQO354" s="1"/>
      <c r="QQP354" s="1"/>
      <c r="QQQ354" s="1"/>
      <c r="QQR354" s="1"/>
      <c r="QQS354" s="1"/>
      <c r="QQT354" s="1"/>
      <c r="QQU354" s="1"/>
      <c r="QQV354" s="1"/>
      <c r="QQW354" s="1"/>
      <c r="QQX354" s="1"/>
      <c r="QQY354" s="1"/>
      <c r="QQZ354" s="1"/>
      <c r="QRA354" s="1"/>
      <c r="QRB354" s="1"/>
      <c r="QRC354" s="1"/>
      <c r="QRD354" s="1"/>
      <c r="QRE354" s="1"/>
      <c r="QRF354" s="1"/>
      <c r="QRG354" s="1"/>
      <c r="QRH354" s="1"/>
      <c r="QRI354" s="1"/>
      <c r="QRJ354" s="1"/>
      <c r="QRK354" s="1"/>
      <c r="QRL354" s="1"/>
      <c r="QRM354" s="1"/>
      <c r="QRN354" s="1"/>
      <c r="QRO354" s="1"/>
      <c r="QRP354" s="1"/>
      <c r="QRQ354" s="1"/>
      <c r="QRR354" s="1"/>
      <c r="QRS354" s="1"/>
      <c r="QRT354" s="1"/>
      <c r="QRU354" s="1"/>
      <c r="QRV354" s="1"/>
      <c r="QRW354" s="1"/>
      <c r="QRX354" s="1"/>
      <c r="QRY354" s="1"/>
      <c r="QRZ354" s="1"/>
      <c r="QSA354" s="1"/>
      <c r="QSB354" s="1"/>
      <c r="QSC354" s="1"/>
      <c r="QSD354" s="1"/>
      <c r="QSE354" s="1"/>
      <c r="QSF354" s="1"/>
      <c r="QSG354" s="1"/>
      <c r="QSH354" s="1"/>
      <c r="QSI354" s="1"/>
      <c r="QSJ354" s="1"/>
      <c r="QSK354" s="1"/>
      <c r="QSL354" s="1"/>
      <c r="QSM354" s="1"/>
      <c r="QSN354" s="1"/>
      <c r="QSO354" s="1"/>
      <c r="QSP354" s="1"/>
      <c r="QSQ354" s="1"/>
      <c r="QSR354" s="1"/>
      <c r="QSS354" s="1"/>
      <c r="QST354" s="1"/>
      <c r="QSU354" s="1"/>
      <c r="QSV354" s="1"/>
      <c r="QSW354" s="1"/>
      <c r="QSX354" s="1"/>
      <c r="QSY354" s="1"/>
      <c r="QSZ354" s="1"/>
      <c r="QTA354" s="1"/>
      <c r="QTB354" s="1"/>
      <c r="QTC354" s="1"/>
      <c r="QTD354" s="1"/>
      <c r="QTE354" s="1"/>
      <c r="QTF354" s="1"/>
      <c r="QTG354" s="1"/>
      <c r="QTH354" s="1"/>
      <c r="QTI354" s="1"/>
      <c r="QTJ354" s="1"/>
      <c r="QTK354" s="1"/>
      <c r="QTL354" s="1"/>
      <c r="QTM354" s="1"/>
      <c r="QTN354" s="1"/>
      <c r="QTO354" s="1"/>
      <c r="QTP354" s="1"/>
      <c r="QTQ354" s="1"/>
      <c r="QTR354" s="1"/>
      <c r="QTS354" s="1"/>
      <c r="QTT354" s="1"/>
      <c r="QTU354" s="1"/>
      <c r="QTV354" s="1"/>
      <c r="QTW354" s="1"/>
      <c r="QTX354" s="1"/>
      <c r="QTY354" s="1"/>
      <c r="QTZ354" s="1"/>
      <c r="QUA354" s="1"/>
      <c r="QUB354" s="1"/>
      <c r="QUC354" s="1"/>
      <c r="QUD354" s="1"/>
      <c r="QUE354" s="1"/>
      <c r="QUF354" s="1"/>
      <c r="QUG354" s="1"/>
      <c r="QUH354" s="1"/>
      <c r="QUI354" s="1"/>
      <c r="QUJ354" s="1"/>
      <c r="QUK354" s="1"/>
      <c r="QUL354" s="1"/>
      <c r="QUM354" s="1"/>
      <c r="QUN354" s="1"/>
      <c r="QUO354" s="1"/>
      <c r="QUP354" s="1"/>
      <c r="QUQ354" s="1"/>
      <c r="QUR354" s="1"/>
      <c r="QUS354" s="1"/>
      <c r="QUT354" s="1"/>
      <c r="QUU354" s="1"/>
      <c r="QUV354" s="1"/>
      <c r="QUW354" s="1"/>
      <c r="QUX354" s="1"/>
      <c r="QUY354" s="1"/>
      <c r="QUZ354" s="1"/>
      <c r="QVA354" s="1"/>
      <c r="QVB354" s="1"/>
      <c r="QVC354" s="1"/>
      <c r="QVD354" s="1"/>
      <c r="QVE354" s="1"/>
      <c r="QVF354" s="1"/>
      <c r="QVG354" s="1"/>
      <c r="QVH354" s="1"/>
      <c r="QVI354" s="1"/>
      <c r="QVJ354" s="1"/>
      <c r="QVK354" s="1"/>
      <c r="QVL354" s="1"/>
      <c r="QVM354" s="1"/>
      <c r="QVN354" s="1"/>
      <c r="QVO354" s="1"/>
      <c r="QVP354" s="1"/>
      <c r="QVQ354" s="1"/>
      <c r="QVR354" s="1"/>
      <c r="QVS354" s="1"/>
      <c r="QVT354" s="1"/>
      <c r="QVU354" s="1"/>
      <c r="QVV354" s="1"/>
      <c r="QVW354" s="1"/>
      <c r="QVX354" s="1"/>
      <c r="QVY354" s="1"/>
      <c r="QVZ354" s="1"/>
      <c r="QWA354" s="1"/>
      <c r="QWB354" s="1"/>
      <c r="QWC354" s="1"/>
      <c r="QWD354" s="1"/>
      <c r="QWE354" s="1"/>
      <c r="QWF354" s="1"/>
      <c r="QWG354" s="1"/>
      <c r="QWH354" s="1"/>
      <c r="QWI354" s="1"/>
      <c r="QWJ354" s="1"/>
      <c r="QWK354" s="1"/>
      <c r="QWL354" s="1"/>
      <c r="QWM354" s="1"/>
      <c r="QWN354" s="1"/>
      <c r="QWO354" s="1"/>
      <c r="QWP354" s="1"/>
      <c r="QWQ354" s="1"/>
      <c r="QWR354" s="1"/>
      <c r="QWS354" s="1"/>
      <c r="QWT354" s="1"/>
      <c r="QWU354" s="1"/>
      <c r="QWV354" s="1"/>
      <c r="QWW354" s="1"/>
      <c r="QWX354" s="1"/>
      <c r="QWY354" s="1"/>
      <c r="QWZ354" s="1"/>
      <c r="QXA354" s="1"/>
      <c r="QXB354" s="1"/>
      <c r="QXC354" s="1"/>
      <c r="QXD354" s="1"/>
      <c r="QXE354" s="1"/>
      <c r="QXF354" s="1"/>
      <c r="QXG354" s="1"/>
      <c r="QXH354" s="1"/>
      <c r="QXI354" s="1"/>
      <c r="QXJ354" s="1"/>
      <c r="QXK354" s="1"/>
      <c r="QXL354" s="1"/>
      <c r="QXM354" s="1"/>
      <c r="QXN354" s="1"/>
      <c r="QXO354" s="1"/>
      <c r="QXP354" s="1"/>
      <c r="QXQ354" s="1"/>
      <c r="QXR354" s="1"/>
      <c r="QXS354" s="1"/>
      <c r="QXT354" s="1"/>
      <c r="QXU354" s="1"/>
      <c r="QXV354" s="1"/>
      <c r="QXW354" s="1"/>
      <c r="QXX354" s="1"/>
      <c r="QXY354" s="1"/>
      <c r="QXZ354" s="1"/>
      <c r="QYA354" s="1"/>
      <c r="QYB354" s="1"/>
      <c r="QYC354" s="1"/>
      <c r="QYD354" s="1"/>
      <c r="QYE354" s="1"/>
      <c r="QYF354" s="1"/>
      <c r="QYG354" s="1"/>
      <c r="QYH354" s="1"/>
      <c r="QYI354" s="1"/>
      <c r="QYJ354" s="1"/>
      <c r="QYK354" s="1"/>
      <c r="QYL354" s="1"/>
      <c r="QYM354" s="1"/>
      <c r="QYN354" s="1"/>
      <c r="QYO354" s="1"/>
      <c r="QYP354" s="1"/>
      <c r="QYQ354" s="1"/>
      <c r="QYR354" s="1"/>
      <c r="QYS354" s="1"/>
      <c r="QYT354" s="1"/>
      <c r="QYU354" s="1"/>
      <c r="QYV354" s="1"/>
      <c r="QYW354" s="1"/>
      <c r="QYX354" s="1"/>
      <c r="QYY354" s="1"/>
      <c r="QYZ354" s="1"/>
      <c r="QZA354" s="1"/>
      <c r="QZB354" s="1"/>
      <c r="QZC354" s="1"/>
      <c r="QZD354" s="1"/>
      <c r="QZE354" s="1"/>
      <c r="QZF354" s="1"/>
      <c r="QZG354" s="1"/>
      <c r="QZH354" s="1"/>
      <c r="QZI354" s="1"/>
      <c r="QZJ354" s="1"/>
      <c r="QZK354" s="1"/>
      <c r="QZL354" s="1"/>
      <c r="QZM354" s="1"/>
      <c r="QZN354" s="1"/>
      <c r="QZO354" s="1"/>
      <c r="QZP354" s="1"/>
      <c r="QZQ354" s="1"/>
      <c r="QZR354" s="1"/>
      <c r="QZS354" s="1"/>
      <c r="QZT354" s="1"/>
      <c r="QZU354" s="1"/>
      <c r="QZV354" s="1"/>
      <c r="QZW354" s="1"/>
      <c r="QZX354" s="1"/>
      <c r="QZY354" s="1"/>
      <c r="QZZ354" s="1"/>
      <c r="RAA354" s="1"/>
      <c r="RAB354" s="1"/>
      <c r="RAC354" s="1"/>
      <c r="RAD354" s="1"/>
      <c r="RAE354" s="1"/>
      <c r="RAF354" s="1"/>
      <c r="RAG354" s="1"/>
      <c r="RAH354" s="1"/>
      <c r="RAI354" s="1"/>
      <c r="RAJ354" s="1"/>
      <c r="RAK354" s="1"/>
      <c r="RAL354" s="1"/>
      <c r="RAM354" s="1"/>
      <c r="RAN354" s="1"/>
      <c r="RAO354" s="1"/>
      <c r="RAP354" s="1"/>
      <c r="RAQ354" s="1"/>
      <c r="RAR354" s="1"/>
      <c r="RAS354" s="1"/>
      <c r="RAT354" s="1"/>
      <c r="RAU354" s="1"/>
      <c r="RAV354" s="1"/>
      <c r="RAW354" s="1"/>
      <c r="RAX354" s="1"/>
      <c r="RAY354" s="1"/>
      <c r="RAZ354" s="1"/>
      <c r="RBA354" s="1"/>
      <c r="RBB354" s="1"/>
      <c r="RBC354" s="1"/>
      <c r="RBD354" s="1"/>
      <c r="RBE354" s="1"/>
      <c r="RBF354" s="1"/>
      <c r="RBG354" s="1"/>
      <c r="RBH354" s="1"/>
      <c r="RBI354" s="1"/>
      <c r="RBJ354" s="1"/>
      <c r="RBK354" s="1"/>
      <c r="RBL354" s="1"/>
      <c r="RBM354" s="1"/>
      <c r="RBN354" s="1"/>
      <c r="RBO354" s="1"/>
      <c r="RBP354" s="1"/>
      <c r="RBQ354" s="1"/>
      <c r="RBR354" s="1"/>
      <c r="RBS354" s="1"/>
      <c r="RBT354" s="1"/>
      <c r="RBU354" s="1"/>
      <c r="RBV354" s="1"/>
      <c r="RBW354" s="1"/>
      <c r="RBX354" s="1"/>
      <c r="RBY354" s="1"/>
      <c r="RBZ354" s="1"/>
      <c r="RCA354" s="1"/>
      <c r="RCB354" s="1"/>
      <c r="RCC354" s="1"/>
      <c r="RCD354" s="1"/>
      <c r="RCE354" s="1"/>
      <c r="RCF354" s="1"/>
      <c r="RCG354" s="1"/>
      <c r="RCH354" s="1"/>
      <c r="RCI354" s="1"/>
      <c r="RCJ354" s="1"/>
      <c r="RCK354" s="1"/>
      <c r="RCL354" s="1"/>
      <c r="RCM354" s="1"/>
      <c r="RCN354" s="1"/>
      <c r="RCO354" s="1"/>
      <c r="RCP354" s="1"/>
      <c r="RCQ354" s="1"/>
      <c r="RCR354" s="1"/>
      <c r="RCS354" s="1"/>
      <c r="RCT354" s="1"/>
      <c r="RCU354" s="1"/>
      <c r="RCV354" s="1"/>
      <c r="RCW354" s="1"/>
      <c r="RCX354" s="1"/>
      <c r="RCY354" s="1"/>
      <c r="RCZ354" s="1"/>
      <c r="RDA354" s="1"/>
      <c r="RDB354" s="1"/>
      <c r="RDC354" s="1"/>
      <c r="RDD354" s="1"/>
      <c r="RDE354" s="1"/>
      <c r="RDF354" s="1"/>
      <c r="RDG354" s="1"/>
      <c r="RDH354" s="1"/>
      <c r="RDI354" s="1"/>
      <c r="RDJ354" s="1"/>
      <c r="RDK354" s="1"/>
      <c r="RDL354" s="1"/>
      <c r="RDM354" s="1"/>
      <c r="RDN354" s="1"/>
      <c r="RDO354" s="1"/>
      <c r="RDP354" s="1"/>
      <c r="RDQ354" s="1"/>
      <c r="RDR354" s="1"/>
      <c r="RDS354" s="1"/>
      <c r="RDT354" s="1"/>
      <c r="RDU354" s="1"/>
      <c r="RDV354" s="1"/>
      <c r="RDW354" s="1"/>
      <c r="RDX354" s="1"/>
      <c r="RDY354" s="1"/>
      <c r="RDZ354" s="1"/>
      <c r="REA354" s="1"/>
      <c r="REB354" s="1"/>
      <c r="REC354" s="1"/>
      <c r="RED354" s="1"/>
      <c r="REE354" s="1"/>
      <c r="REF354" s="1"/>
      <c r="REG354" s="1"/>
      <c r="REH354" s="1"/>
      <c r="REI354" s="1"/>
      <c r="REJ354" s="1"/>
      <c r="REK354" s="1"/>
      <c r="REL354" s="1"/>
      <c r="REM354" s="1"/>
      <c r="REN354" s="1"/>
      <c r="REO354" s="1"/>
      <c r="REP354" s="1"/>
      <c r="REQ354" s="1"/>
      <c r="RER354" s="1"/>
      <c r="RES354" s="1"/>
      <c r="RET354" s="1"/>
      <c r="REU354" s="1"/>
      <c r="REV354" s="1"/>
      <c r="REW354" s="1"/>
      <c r="REX354" s="1"/>
      <c r="REY354" s="1"/>
      <c r="REZ354" s="1"/>
      <c r="RFA354" s="1"/>
      <c r="RFB354" s="1"/>
      <c r="RFC354" s="1"/>
      <c r="RFD354" s="1"/>
      <c r="RFE354" s="1"/>
      <c r="RFF354" s="1"/>
      <c r="RFG354" s="1"/>
      <c r="RFH354" s="1"/>
      <c r="RFI354" s="1"/>
      <c r="RFJ354" s="1"/>
      <c r="RFK354" s="1"/>
      <c r="RFL354" s="1"/>
      <c r="RFM354" s="1"/>
      <c r="RFN354" s="1"/>
      <c r="RFO354" s="1"/>
      <c r="RFP354" s="1"/>
      <c r="RFQ354" s="1"/>
      <c r="RFR354" s="1"/>
      <c r="RFS354" s="1"/>
      <c r="RFT354" s="1"/>
      <c r="RFU354" s="1"/>
      <c r="RFV354" s="1"/>
      <c r="RFW354" s="1"/>
      <c r="RFX354" s="1"/>
      <c r="RFY354" s="1"/>
      <c r="RFZ354" s="1"/>
      <c r="RGA354" s="1"/>
      <c r="RGB354" s="1"/>
      <c r="RGC354" s="1"/>
      <c r="RGD354" s="1"/>
      <c r="RGE354" s="1"/>
      <c r="RGF354" s="1"/>
      <c r="RGG354" s="1"/>
      <c r="RGH354" s="1"/>
      <c r="RGI354" s="1"/>
      <c r="RGJ354" s="1"/>
      <c r="RGK354" s="1"/>
      <c r="RGL354" s="1"/>
      <c r="RGM354" s="1"/>
      <c r="RGN354" s="1"/>
      <c r="RGO354" s="1"/>
      <c r="RGP354" s="1"/>
      <c r="RGQ354" s="1"/>
      <c r="RGR354" s="1"/>
      <c r="RGS354" s="1"/>
      <c r="RGT354" s="1"/>
      <c r="RGU354" s="1"/>
      <c r="RGV354" s="1"/>
      <c r="RGW354" s="1"/>
      <c r="RGX354" s="1"/>
      <c r="RGY354" s="1"/>
      <c r="RGZ354" s="1"/>
      <c r="RHA354" s="1"/>
      <c r="RHB354" s="1"/>
      <c r="RHC354" s="1"/>
      <c r="RHD354" s="1"/>
      <c r="RHE354" s="1"/>
      <c r="RHF354" s="1"/>
      <c r="RHG354" s="1"/>
      <c r="RHH354" s="1"/>
      <c r="RHI354" s="1"/>
      <c r="RHJ354" s="1"/>
      <c r="RHK354" s="1"/>
      <c r="RHL354" s="1"/>
      <c r="RHM354" s="1"/>
      <c r="RHN354" s="1"/>
      <c r="RHO354" s="1"/>
      <c r="RHP354" s="1"/>
      <c r="RHQ354" s="1"/>
      <c r="RHR354" s="1"/>
      <c r="RHS354" s="1"/>
      <c r="RHT354" s="1"/>
      <c r="RHU354" s="1"/>
      <c r="RHV354" s="1"/>
      <c r="RHW354" s="1"/>
      <c r="RHX354" s="1"/>
      <c r="RHY354" s="1"/>
      <c r="RHZ354" s="1"/>
      <c r="RIA354" s="1"/>
      <c r="RIB354" s="1"/>
      <c r="RIC354" s="1"/>
      <c r="RID354" s="1"/>
      <c r="RIE354" s="1"/>
      <c r="RIF354" s="1"/>
      <c r="RIG354" s="1"/>
      <c r="RIH354" s="1"/>
      <c r="RII354" s="1"/>
      <c r="RIJ354" s="1"/>
      <c r="RIK354" s="1"/>
      <c r="RIL354" s="1"/>
      <c r="RIM354" s="1"/>
      <c r="RIN354" s="1"/>
      <c r="RIO354" s="1"/>
      <c r="RIP354" s="1"/>
      <c r="RIQ354" s="1"/>
      <c r="RIR354" s="1"/>
      <c r="RIS354" s="1"/>
      <c r="RIT354" s="1"/>
      <c r="RIU354" s="1"/>
      <c r="RIV354" s="1"/>
      <c r="RIW354" s="1"/>
      <c r="RIX354" s="1"/>
      <c r="RIY354" s="1"/>
      <c r="RIZ354" s="1"/>
      <c r="RJA354" s="1"/>
      <c r="RJB354" s="1"/>
      <c r="RJC354" s="1"/>
      <c r="RJD354" s="1"/>
      <c r="RJE354" s="1"/>
      <c r="RJF354" s="1"/>
      <c r="RJG354" s="1"/>
      <c r="RJH354" s="1"/>
      <c r="RJI354" s="1"/>
      <c r="RJJ354" s="1"/>
      <c r="RJK354" s="1"/>
      <c r="RJL354" s="1"/>
      <c r="RJM354" s="1"/>
      <c r="RJN354" s="1"/>
      <c r="RJO354" s="1"/>
      <c r="RJP354" s="1"/>
      <c r="RJQ354" s="1"/>
      <c r="RJR354" s="1"/>
      <c r="RJS354" s="1"/>
      <c r="RJT354" s="1"/>
      <c r="RJU354" s="1"/>
      <c r="RJV354" s="1"/>
      <c r="RJW354" s="1"/>
      <c r="RJX354" s="1"/>
      <c r="RJY354" s="1"/>
      <c r="RJZ354" s="1"/>
      <c r="RKA354" s="1"/>
      <c r="RKB354" s="1"/>
      <c r="RKC354" s="1"/>
      <c r="RKD354" s="1"/>
      <c r="RKE354" s="1"/>
      <c r="RKF354" s="1"/>
      <c r="RKG354" s="1"/>
      <c r="RKH354" s="1"/>
      <c r="RKI354" s="1"/>
      <c r="RKJ354" s="1"/>
      <c r="RKK354" s="1"/>
      <c r="RKL354" s="1"/>
      <c r="RKM354" s="1"/>
      <c r="RKN354" s="1"/>
      <c r="RKO354" s="1"/>
      <c r="RKP354" s="1"/>
      <c r="RKQ354" s="1"/>
      <c r="RKR354" s="1"/>
      <c r="RKS354" s="1"/>
      <c r="RKT354" s="1"/>
      <c r="RKU354" s="1"/>
      <c r="RKV354" s="1"/>
      <c r="RKW354" s="1"/>
      <c r="RKX354" s="1"/>
      <c r="RKY354" s="1"/>
      <c r="RKZ354" s="1"/>
      <c r="RLA354" s="1"/>
      <c r="RLB354" s="1"/>
      <c r="RLC354" s="1"/>
      <c r="RLD354" s="1"/>
      <c r="RLE354" s="1"/>
      <c r="RLF354" s="1"/>
      <c r="RLG354" s="1"/>
      <c r="RLH354" s="1"/>
      <c r="RLI354" s="1"/>
      <c r="RLJ354" s="1"/>
      <c r="RLK354" s="1"/>
      <c r="RLL354" s="1"/>
      <c r="RLM354" s="1"/>
      <c r="RLN354" s="1"/>
      <c r="RLO354" s="1"/>
      <c r="RLP354" s="1"/>
      <c r="RLQ354" s="1"/>
      <c r="RLR354" s="1"/>
      <c r="RLS354" s="1"/>
      <c r="RLT354" s="1"/>
      <c r="RLU354" s="1"/>
      <c r="RLV354" s="1"/>
      <c r="RLW354" s="1"/>
      <c r="RLX354" s="1"/>
      <c r="RLY354" s="1"/>
      <c r="RLZ354" s="1"/>
      <c r="RMA354" s="1"/>
      <c r="RMB354" s="1"/>
      <c r="RMC354" s="1"/>
      <c r="RMD354" s="1"/>
      <c r="RME354" s="1"/>
      <c r="RMF354" s="1"/>
      <c r="RMG354" s="1"/>
      <c r="RMH354" s="1"/>
      <c r="RMI354" s="1"/>
      <c r="RMJ354" s="1"/>
      <c r="RMK354" s="1"/>
      <c r="RML354" s="1"/>
      <c r="RMM354" s="1"/>
      <c r="RMN354" s="1"/>
      <c r="RMO354" s="1"/>
      <c r="RMP354" s="1"/>
      <c r="RMQ354" s="1"/>
      <c r="RMR354" s="1"/>
      <c r="RMS354" s="1"/>
      <c r="RMT354" s="1"/>
      <c r="RMU354" s="1"/>
      <c r="RMV354" s="1"/>
      <c r="RMW354" s="1"/>
      <c r="RMX354" s="1"/>
      <c r="RMY354" s="1"/>
      <c r="RMZ354" s="1"/>
      <c r="RNA354" s="1"/>
      <c r="RNB354" s="1"/>
      <c r="RNC354" s="1"/>
      <c r="RND354" s="1"/>
      <c r="RNE354" s="1"/>
      <c r="RNF354" s="1"/>
      <c r="RNG354" s="1"/>
      <c r="RNH354" s="1"/>
      <c r="RNI354" s="1"/>
      <c r="RNJ354" s="1"/>
      <c r="RNK354" s="1"/>
      <c r="RNL354" s="1"/>
      <c r="RNM354" s="1"/>
      <c r="RNN354" s="1"/>
      <c r="RNO354" s="1"/>
      <c r="RNP354" s="1"/>
      <c r="RNQ354" s="1"/>
      <c r="RNR354" s="1"/>
      <c r="RNS354" s="1"/>
      <c r="RNT354" s="1"/>
      <c r="RNU354" s="1"/>
      <c r="RNV354" s="1"/>
      <c r="RNW354" s="1"/>
      <c r="RNX354" s="1"/>
      <c r="RNY354" s="1"/>
      <c r="RNZ354" s="1"/>
      <c r="ROA354" s="1"/>
      <c r="ROB354" s="1"/>
      <c r="ROC354" s="1"/>
      <c r="ROD354" s="1"/>
      <c r="ROE354" s="1"/>
      <c r="ROF354" s="1"/>
      <c r="ROG354" s="1"/>
      <c r="ROH354" s="1"/>
      <c r="ROI354" s="1"/>
      <c r="ROJ354" s="1"/>
      <c r="ROK354" s="1"/>
      <c r="ROL354" s="1"/>
      <c r="ROM354" s="1"/>
      <c r="RON354" s="1"/>
      <c r="ROO354" s="1"/>
      <c r="ROP354" s="1"/>
      <c r="ROQ354" s="1"/>
      <c r="ROR354" s="1"/>
      <c r="ROS354" s="1"/>
      <c r="ROT354" s="1"/>
      <c r="ROU354" s="1"/>
      <c r="ROV354" s="1"/>
      <c r="ROW354" s="1"/>
      <c r="ROX354" s="1"/>
      <c r="ROY354" s="1"/>
      <c r="ROZ354" s="1"/>
      <c r="RPA354" s="1"/>
      <c r="RPB354" s="1"/>
      <c r="RPC354" s="1"/>
      <c r="RPD354" s="1"/>
      <c r="RPE354" s="1"/>
      <c r="RPF354" s="1"/>
      <c r="RPG354" s="1"/>
      <c r="RPH354" s="1"/>
      <c r="RPI354" s="1"/>
      <c r="RPJ354" s="1"/>
      <c r="RPK354" s="1"/>
      <c r="RPL354" s="1"/>
      <c r="RPM354" s="1"/>
      <c r="RPN354" s="1"/>
      <c r="RPO354" s="1"/>
      <c r="RPP354" s="1"/>
      <c r="RPQ354" s="1"/>
      <c r="RPR354" s="1"/>
      <c r="RPS354" s="1"/>
      <c r="RPT354" s="1"/>
      <c r="RPU354" s="1"/>
      <c r="RPV354" s="1"/>
      <c r="RPW354" s="1"/>
      <c r="RPX354" s="1"/>
      <c r="RPY354" s="1"/>
      <c r="RPZ354" s="1"/>
      <c r="RQA354" s="1"/>
      <c r="RQB354" s="1"/>
      <c r="RQC354" s="1"/>
      <c r="RQD354" s="1"/>
      <c r="RQE354" s="1"/>
      <c r="RQF354" s="1"/>
      <c r="RQG354" s="1"/>
      <c r="RQH354" s="1"/>
      <c r="RQI354" s="1"/>
      <c r="RQJ354" s="1"/>
      <c r="RQK354" s="1"/>
      <c r="RQL354" s="1"/>
      <c r="RQM354" s="1"/>
      <c r="RQN354" s="1"/>
      <c r="RQO354" s="1"/>
      <c r="RQP354" s="1"/>
      <c r="RQQ354" s="1"/>
      <c r="RQR354" s="1"/>
      <c r="RQS354" s="1"/>
      <c r="RQT354" s="1"/>
      <c r="RQU354" s="1"/>
      <c r="RQV354" s="1"/>
      <c r="RQW354" s="1"/>
      <c r="RQX354" s="1"/>
      <c r="RQY354" s="1"/>
      <c r="RQZ354" s="1"/>
      <c r="RRA354" s="1"/>
      <c r="RRB354" s="1"/>
      <c r="RRC354" s="1"/>
      <c r="RRD354" s="1"/>
      <c r="RRE354" s="1"/>
      <c r="RRF354" s="1"/>
      <c r="RRG354" s="1"/>
      <c r="RRH354" s="1"/>
      <c r="RRI354" s="1"/>
      <c r="RRJ354" s="1"/>
      <c r="RRK354" s="1"/>
      <c r="RRL354" s="1"/>
      <c r="RRM354" s="1"/>
      <c r="RRN354" s="1"/>
      <c r="RRO354" s="1"/>
      <c r="RRP354" s="1"/>
      <c r="RRQ354" s="1"/>
      <c r="RRR354" s="1"/>
      <c r="RRS354" s="1"/>
      <c r="RRT354" s="1"/>
      <c r="RRU354" s="1"/>
      <c r="RRV354" s="1"/>
      <c r="RRW354" s="1"/>
      <c r="RRX354" s="1"/>
      <c r="RRY354" s="1"/>
      <c r="RRZ354" s="1"/>
      <c r="RSA354" s="1"/>
      <c r="RSB354" s="1"/>
      <c r="RSC354" s="1"/>
      <c r="RSD354" s="1"/>
      <c r="RSE354" s="1"/>
      <c r="RSF354" s="1"/>
      <c r="RSG354" s="1"/>
      <c r="RSH354" s="1"/>
      <c r="RSI354" s="1"/>
      <c r="RSJ354" s="1"/>
      <c r="RSK354" s="1"/>
      <c r="RSL354" s="1"/>
      <c r="RSM354" s="1"/>
      <c r="RSN354" s="1"/>
      <c r="RSO354" s="1"/>
      <c r="RSP354" s="1"/>
      <c r="RSQ354" s="1"/>
      <c r="RSR354" s="1"/>
      <c r="RSS354" s="1"/>
      <c r="RST354" s="1"/>
      <c r="RSU354" s="1"/>
      <c r="RSV354" s="1"/>
      <c r="RSW354" s="1"/>
      <c r="RSX354" s="1"/>
      <c r="RSY354" s="1"/>
      <c r="RSZ354" s="1"/>
      <c r="RTA354" s="1"/>
      <c r="RTB354" s="1"/>
      <c r="RTC354" s="1"/>
      <c r="RTD354" s="1"/>
      <c r="RTE354" s="1"/>
      <c r="RTF354" s="1"/>
      <c r="RTG354" s="1"/>
      <c r="RTH354" s="1"/>
      <c r="RTI354" s="1"/>
      <c r="RTJ354" s="1"/>
      <c r="RTK354" s="1"/>
      <c r="RTL354" s="1"/>
      <c r="RTM354" s="1"/>
      <c r="RTN354" s="1"/>
      <c r="RTO354" s="1"/>
      <c r="RTP354" s="1"/>
      <c r="RTQ354" s="1"/>
      <c r="RTR354" s="1"/>
      <c r="RTS354" s="1"/>
      <c r="RTT354" s="1"/>
      <c r="RTU354" s="1"/>
      <c r="RTV354" s="1"/>
      <c r="RTW354" s="1"/>
      <c r="RTX354" s="1"/>
      <c r="RTY354" s="1"/>
      <c r="RTZ354" s="1"/>
      <c r="RUA354" s="1"/>
      <c r="RUB354" s="1"/>
      <c r="RUC354" s="1"/>
      <c r="RUD354" s="1"/>
      <c r="RUE354" s="1"/>
      <c r="RUF354" s="1"/>
      <c r="RUG354" s="1"/>
      <c r="RUH354" s="1"/>
      <c r="RUI354" s="1"/>
      <c r="RUJ354" s="1"/>
      <c r="RUK354" s="1"/>
      <c r="RUL354" s="1"/>
      <c r="RUM354" s="1"/>
      <c r="RUN354" s="1"/>
      <c r="RUO354" s="1"/>
      <c r="RUP354" s="1"/>
      <c r="RUQ354" s="1"/>
      <c r="RUR354" s="1"/>
      <c r="RUS354" s="1"/>
      <c r="RUT354" s="1"/>
      <c r="RUU354" s="1"/>
      <c r="RUV354" s="1"/>
      <c r="RUW354" s="1"/>
      <c r="RUX354" s="1"/>
      <c r="RUY354" s="1"/>
      <c r="RUZ354" s="1"/>
      <c r="RVA354" s="1"/>
      <c r="RVB354" s="1"/>
      <c r="RVC354" s="1"/>
      <c r="RVD354" s="1"/>
      <c r="RVE354" s="1"/>
      <c r="RVF354" s="1"/>
      <c r="RVG354" s="1"/>
      <c r="RVH354" s="1"/>
      <c r="RVI354" s="1"/>
      <c r="RVJ354" s="1"/>
      <c r="RVK354" s="1"/>
      <c r="RVL354" s="1"/>
      <c r="RVM354" s="1"/>
      <c r="RVN354" s="1"/>
      <c r="RVO354" s="1"/>
      <c r="RVP354" s="1"/>
      <c r="RVQ354" s="1"/>
      <c r="RVR354" s="1"/>
      <c r="RVS354" s="1"/>
      <c r="RVT354" s="1"/>
      <c r="RVU354" s="1"/>
      <c r="RVV354" s="1"/>
      <c r="RVW354" s="1"/>
      <c r="RVX354" s="1"/>
      <c r="RVY354" s="1"/>
      <c r="RVZ354" s="1"/>
      <c r="RWA354" s="1"/>
      <c r="RWB354" s="1"/>
      <c r="RWC354" s="1"/>
      <c r="RWD354" s="1"/>
      <c r="RWE354" s="1"/>
      <c r="RWF354" s="1"/>
      <c r="RWG354" s="1"/>
      <c r="RWH354" s="1"/>
      <c r="RWI354" s="1"/>
      <c r="RWJ354" s="1"/>
      <c r="RWK354" s="1"/>
      <c r="RWL354" s="1"/>
      <c r="RWM354" s="1"/>
      <c r="RWN354" s="1"/>
      <c r="RWO354" s="1"/>
      <c r="RWP354" s="1"/>
      <c r="RWQ354" s="1"/>
      <c r="RWR354" s="1"/>
      <c r="RWS354" s="1"/>
      <c r="RWT354" s="1"/>
      <c r="RWU354" s="1"/>
      <c r="RWV354" s="1"/>
      <c r="RWW354" s="1"/>
      <c r="RWX354" s="1"/>
      <c r="RWY354" s="1"/>
      <c r="RWZ354" s="1"/>
      <c r="RXA354" s="1"/>
      <c r="RXB354" s="1"/>
      <c r="RXC354" s="1"/>
      <c r="RXD354" s="1"/>
      <c r="RXE354" s="1"/>
      <c r="RXF354" s="1"/>
      <c r="RXG354" s="1"/>
      <c r="RXH354" s="1"/>
      <c r="RXI354" s="1"/>
      <c r="RXJ354" s="1"/>
      <c r="RXK354" s="1"/>
      <c r="RXL354" s="1"/>
      <c r="RXM354" s="1"/>
      <c r="RXN354" s="1"/>
      <c r="RXO354" s="1"/>
      <c r="RXP354" s="1"/>
      <c r="RXQ354" s="1"/>
      <c r="RXR354" s="1"/>
      <c r="RXS354" s="1"/>
      <c r="RXT354" s="1"/>
      <c r="RXU354" s="1"/>
      <c r="RXV354" s="1"/>
      <c r="RXW354" s="1"/>
      <c r="RXX354" s="1"/>
      <c r="RXY354" s="1"/>
      <c r="RXZ354" s="1"/>
      <c r="RYA354" s="1"/>
      <c r="RYB354" s="1"/>
      <c r="RYC354" s="1"/>
      <c r="RYD354" s="1"/>
      <c r="RYE354" s="1"/>
      <c r="RYF354" s="1"/>
      <c r="RYG354" s="1"/>
      <c r="RYH354" s="1"/>
      <c r="RYI354" s="1"/>
      <c r="RYJ354" s="1"/>
      <c r="RYK354" s="1"/>
      <c r="RYL354" s="1"/>
      <c r="RYM354" s="1"/>
      <c r="RYN354" s="1"/>
      <c r="RYO354" s="1"/>
      <c r="RYP354" s="1"/>
      <c r="RYQ354" s="1"/>
      <c r="RYR354" s="1"/>
      <c r="RYS354" s="1"/>
      <c r="RYT354" s="1"/>
      <c r="RYU354" s="1"/>
      <c r="RYV354" s="1"/>
      <c r="RYW354" s="1"/>
      <c r="RYX354" s="1"/>
      <c r="RYY354" s="1"/>
      <c r="RYZ354" s="1"/>
      <c r="RZA354" s="1"/>
      <c r="RZB354" s="1"/>
      <c r="RZC354" s="1"/>
      <c r="RZD354" s="1"/>
      <c r="RZE354" s="1"/>
      <c r="RZF354" s="1"/>
      <c r="RZG354" s="1"/>
      <c r="RZH354" s="1"/>
      <c r="RZI354" s="1"/>
      <c r="RZJ354" s="1"/>
      <c r="RZK354" s="1"/>
      <c r="RZL354" s="1"/>
      <c r="RZM354" s="1"/>
      <c r="RZN354" s="1"/>
      <c r="RZO354" s="1"/>
      <c r="RZP354" s="1"/>
      <c r="RZQ354" s="1"/>
      <c r="RZR354" s="1"/>
      <c r="RZS354" s="1"/>
      <c r="RZT354" s="1"/>
      <c r="RZU354" s="1"/>
      <c r="RZV354" s="1"/>
      <c r="RZW354" s="1"/>
      <c r="RZX354" s="1"/>
      <c r="RZY354" s="1"/>
      <c r="RZZ354" s="1"/>
      <c r="SAA354" s="1"/>
      <c r="SAB354" s="1"/>
      <c r="SAC354" s="1"/>
      <c r="SAD354" s="1"/>
      <c r="SAE354" s="1"/>
      <c r="SAF354" s="1"/>
      <c r="SAG354" s="1"/>
      <c r="SAH354" s="1"/>
      <c r="SAI354" s="1"/>
      <c r="SAJ354" s="1"/>
      <c r="SAK354" s="1"/>
      <c r="SAL354" s="1"/>
      <c r="SAM354" s="1"/>
      <c r="SAN354" s="1"/>
      <c r="SAO354" s="1"/>
      <c r="SAP354" s="1"/>
      <c r="SAQ354" s="1"/>
      <c r="SAR354" s="1"/>
      <c r="SAS354" s="1"/>
      <c r="SAT354" s="1"/>
      <c r="SAU354" s="1"/>
      <c r="SAV354" s="1"/>
      <c r="SAW354" s="1"/>
      <c r="SAX354" s="1"/>
      <c r="SAY354" s="1"/>
      <c r="SAZ354" s="1"/>
      <c r="SBA354" s="1"/>
      <c r="SBB354" s="1"/>
      <c r="SBC354" s="1"/>
      <c r="SBD354" s="1"/>
      <c r="SBE354" s="1"/>
      <c r="SBF354" s="1"/>
      <c r="SBG354" s="1"/>
      <c r="SBH354" s="1"/>
      <c r="SBI354" s="1"/>
      <c r="SBJ354" s="1"/>
      <c r="SBK354" s="1"/>
      <c r="SBL354" s="1"/>
      <c r="SBM354" s="1"/>
      <c r="SBN354" s="1"/>
      <c r="SBO354" s="1"/>
      <c r="SBP354" s="1"/>
      <c r="SBQ354" s="1"/>
      <c r="SBR354" s="1"/>
      <c r="SBS354" s="1"/>
      <c r="SBT354" s="1"/>
      <c r="SBU354" s="1"/>
      <c r="SBV354" s="1"/>
      <c r="SBW354" s="1"/>
      <c r="SBX354" s="1"/>
      <c r="SBY354" s="1"/>
      <c r="SBZ354" s="1"/>
      <c r="SCA354" s="1"/>
      <c r="SCB354" s="1"/>
      <c r="SCC354" s="1"/>
      <c r="SCD354" s="1"/>
      <c r="SCE354" s="1"/>
      <c r="SCF354" s="1"/>
      <c r="SCG354" s="1"/>
      <c r="SCH354" s="1"/>
      <c r="SCI354" s="1"/>
      <c r="SCJ354" s="1"/>
      <c r="SCK354" s="1"/>
      <c r="SCL354" s="1"/>
      <c r="SCM354" s="1"/>
      <c r="SCN354" s="1"/>
      <c r="SCO354" s="1"/>
      <c r="SCP354" s="1"/>
      <c r="SCQ354" s="1"/>
      <c r="SCR354" s="1"/>
      <c r="SCS354" s="1"/>
      <c r="SCT354" s="1"/>
      <c r="SCU354" s="1"/>
      <c r="SCV354" s="1"/>
      <c r="SCW354" s="1"/>
      <c r="SCX354" s="1"/>
      <c r="SCY354" s="1"/>
      <c r="SCZ354" s="1"/>
      <c r="SDA354" s="1"/>
      <c r="SDB354" s="1"/>
      <c r="SDC354" s="1"/>
      <c r="SDD354" s="1"/>
      <c r="SDE354" s="1"/>
      <c r="SDF354" s="1"/>
      <c r="SDG354" s="1"/>
      <c r="SDH354" s="1"/>
      <c r="SDI354" s="1"/>
      <c r="SDJ354" s="1"/>
      <c r="SDK354" s="1"/>
      <c r="SDL354" s="1"/>
      <c r="SDM354" s="1"/>
      <c r="SDN354" s="1"/>
      <c r="SDO354" s="1"/>
      <c r="SDP354" s="1"/>
      <c r="SDQ354" s="1"/>
      <c r="SDR354" s="1"/>
      <c r="SDS354" s="1"/>
      <c r="SDT354" s="1"/>
      <c r="SDU354" s="1"/>
      <c r="SDV354" s="1"/>
      <c r="SDW354" s="1"/>
      <c r="SDX354" s="1"/>
      <c r="SDY354" s="1"/>
      <c r="SDZ354" s="1"/>
      <c r="SEA354" s="1"/>
      <c r="SEB354" s="1"/>
      <c r="SEC354" s="1"/>
      <c r="SED354" s="1"/>
      <c r="SEE354" s="1"/>
      <c r="SEF354" s="1"/>
      <c r="SEG354" s="1"/>
      <c r="SEH354" s="1"/>
      <c r="SEI354" s="1"/>
      <c r="SEJ354" s="1"/>
      <c r="SEK354" s="1"/>
      <c r="SEL354" s="1"/>
      <c r="SEM354" s="1"/>
      <c r="SEN354" s="1"/>
      <c r="SEO354" s="1"/>
      <c r="SEP354" s="1"/>
      <c r="SEQ354" s="1"/>
      <c r="SER354" s="1"/>
      <c r="SES354" s="1"/>
      <c r="SET354" s="1"/>
      <c r="SEU354" s="1"/>
      <c r="SEV354" s="1"/>
      <c r="SEW354" s="1"/>
      <c r="SEX354" s="1"/>
      <c r="SEY354" s="1"/>
      <c r="SEZ354" s="1"/>
      <c r="SFA354" s="1"/>
      <c r="SFB354" s="1"/>
      <c r="SFC354" s="1"/>
      <c r="SFD354" s="1"/>
      <c r="SFE354" s="1"/>
      <c r="SFF354" s="1"/>
      <c r="SFG354" s="1"/>
      <c r="SFH354" s="1"/>
      <c r="SFI354" s="1"/>
      <c r="SFJ354" s="1"/>
      <c r="SFK354" s="1"/>
      <c r="SFL354" s="1"/>
      <c r="SFM354" s="1"/>
      <c r="SFN354" s="1"/>
      <c r="SFO354" s="1"/>
      <c r="SFP354" s="1"/>
      <c r="SFQ354" s="1"/>
      <c r="SFR354" s="1"/>
      <c r="SFS354" s="1"/>
      <c r="SFT354" s="1"/>
      <c r="SFU354" s="1"/>
      <c r="SFV354" s="1"/>
      <c r="SFW354" s="1"/>
      <c r="SFX354" s="1"/>
      <c r="SFY354" s="1"/>
      <c r="SFZ354" s="1"/>
      <c r="SGA354" s="1"/>
      <c r="SGB354" s="1"/>
      <c r="SGC354" s="1"/>
      <c r="SGD354" s="1"/>
      <c r="SGE354" s="1"/>
      <c r="SGF354" s="1"/>
      <c r="SGG354" s="1"/>
      <c r="SGH354" s="1"/>
      <c r="SGI354" s="1"/>
      <c r="SGJ354" s="1"/>
      <c r="SGK354" s="1"/>
      <c r="SGL354" s="1"/>
      <c r="SGM354" s="1"/>
      <c r="SGN354" s="1"/>
      <c r="SGO354" s="1"/>
      <c r="SGP354" s="1"/>
      <c r="SGQ354" s="1"/>
      <c r="SGR354" s="1"/>
      <c r="SGS354" s="1"/>
      <c r="SGT354" s="1"/>
      <c r="SGU354" s="1"/>
      <c r="SGV354" s="1"/>
      <c r="SGW354" s="1"/>
      <c r="SGX354" s="1"/>
      <c r="SGY354" s="1"/>
      <c r="SGZ354" s="1"/>
      <c r="SHA354" s="1"/>
      <c r="SHB354" s="1"/>
      <c r="SHC354" s="1"/>
      <c r="SHD354" s="1"/>
      <c r="SHE354" s="1"/>
      <c r="SHF354" s="1"/>
      <c r="SHG354" s="1"/>
      <c r="SHH354" s="1"/>
      <c r="SHI354" s="1"/>
      <c r="SHJ354" s="1"/>
      <c r="SHK354" s="1"/>
      <c r="SHL354" s="1"/>
      <c r="SHM354" s="1"/>
      <c r="SHN354" s="1"/>
      <c r="SHO354" s="1"/>
      <c r="SHP354" s="1"/>
      <c r="SHQ354" s="1"/>
      <c r="SHR354" s="1"/>
      <c r="SHS354" s="1"/>
      <c r="SHT354" s="1"/>
      <c r="SHU354" s="1"/>
      <c r="SHV354" s="1"/>
      <c r="SHW354" s="1"/>
      <c r="SHX354" s="1"/>
      <c r="SHY354" s="1"/>
      <c r="SHZ354" s="1"/>
      <c r="SIA354" s="1"/>
      <c r="SIB354" s="1"/>
      <c r="SIC354" s="1"/>
      <c r="SID354" s="1"/>
      <c r="SIE354" s="1"/>
      <c r="SIF354" s="1"/>
      <c r="SIG354" s="1"/>
      <c r="SIH354" s="1"/>
      <c r="SII354" s="1"/>
      <c r="SIJ354" s="1"/>
      <c r="SIK354" s="1"/>
      <c r="SIL354" s="1"/>
      <c r="SIM354" s="1"/>
      <c r="SIN354" s="1"/>
      <c r="SIO354" s="1"/>
      <c r="SIP354" s="1"/>
      <c r="SIQ354" s="1"/>
      <c r="SIR354" s="1"/>
      <c r="SIS354" s="1"/>
      <c r="SIT354" s="1"/>
      <c r="SIU354" s="1"/>
      <c r="SIV354" s="1"/>
      <c r="SIW354" s="1"/>
      <c r="SIX354" s="1"/>
      <c r="SIY354" s="1"/>
      <c r="SIZ354" s="1"/>
      <c r="SJA354" s="1"/>
      <c r="SJB354" s="1"/>
      <c r="SJC354" s="1"/>
      <c r="SJD354" s="1"/>
      <c r="SJE354" s="1"/>
      <c r="SJF354" s="1"/>
      <c r="SJG354" s="1"/>
      <c r="SJH354" s="1"/>
      <c r="SJI354" s="1"/>
      <c r="SJJ354" s="1"/>
      <c r="SJK354" s="1"/>
      <c r="SJL354" s="1"/>
      <c r="SJM354" s="1"/>
      <c r="SJN354" s="1"/>
      <c r="SJO354" s="1"/>
      <c r="SJP354" s="1"/>
      <c r="SJQ354" s="1"/>
      <c r="SJR354" s="1"/>
      <c r="SJS354" s="1"/>
      <c r="SJT354" s="1"/>
      <c r="SJU354" s="1"/>
      <c r="SJV354" s="1"/>
      <c r="SJW354" s="1"/>
      <c r="SJX354" s="1"/>
      <c r="SJY354" s="1"/>
      <c r="SJZ354" s="1"/>
      <c r="SKA354" s="1"/>
      <c r="SKB354" s="1"/>
      <c r="SKC354" s="1"/>
      <c r="SKD354" s="1"/>
      <c r="SKE354" s="1"/>
      <c r="SKF354" s="1"/>
      <c r="SKG354" s="1"/>
      <c r="SKH354" s="1"/>
      <c r="SKI354" s="1"/>
      <c r="SKJ354" s="1"/>
      <c r="SKK354" s="1"/>
      <c r="SKL354" s="1"/>
      <c r="SKM354" s="1"/>
      <c r="SKN354" s="1"/>
      <c r="SKO354" s="1"/>
      <c r="SKP354" s="1"/>
      <c r="SKQ354" s="1"/>
      <c r="SKR354" s="1"/>
      <c r="SKS354" s="1"/>
      <c r="SKT354" s="1"/>
      <c r="SKU354" s="1"/>
      <c r="SKV354" s="1"/>
      <c r="SKW354" s="1"/>
      <c r="SKX354" s="1"/>
      <c r="SKY354" s="1"/>
      <c r="SKZ354" s="1"/>
      <c r="SLA354" s="1"/>
      <c r="SLB354" s="1"/>
      <c r="SLC354" s="1"/>
      <c r="SLD354" s="1"/>
      <c r="SLE354" s="1"/>
      <c r="SLF354" s="1"/>
      <c r="SLG354" s="1"/>
      <c r="SLH354" s="1"/>
      <c r="SLI354" s="1"/>
      <c r="SLJ354" s="1"/>
      <c r="SLK354" s="1"/>
      <c r="SLL354" s="1"/>
      <c r="SLM354" s="1"/>
      <c r="SLN354" s="1"/>
      <c r="SLO354" s="1"/>
      <c r="SLP354" s="1"/>
      <c r="SLQ354" s="1"/>
      <c r="SLR354" s="1"/>
      <c r="SLS354" s="1"/>
      <c r="SLT354" s="1"/>
      <c r="SLU354" s="1"/>
      <c r="SLV354" s="1"/>
      <c r="SLW354" s="1"/>
      <c r="SLX354" s="1"/>
      <c r="SLY354" s="1"/>
      <c r="SLZ354" s="1"/>
      <c r="SMA354" s="1"/>
      <c r="SMB354" s="1"/>
      <c r="SMC354" s="1"/>
      <c r="SMD354" s="1"/>
      <c r="SME354" s="1"/>
      <c r="SMF354" s="1"/>
      <c r="SMG354" s="1"/>
      <c r="SMH354" s="1"/>
      <c r="SMI354" s="1"/>
      <c r="SMJ354" s="1"/>
      <c r="SMK354" s="1"/>
      <c r="SML354" s="1"/>
      <c r="SMM354" s="1"/>
      <c r="SMN354" s="1"/>
      <c r="SMO354" s="1"/>
      <c r="SMP354" s="1"/>
      <c r="SMQ354" s="1"/>
      <c r="SMR354" s="1"/>
      <c r="SMS354" s="1"/>
      <c r="SMT354" s="1"/>
      <c r="SMU354" s="1"/>
      <c r="SMV354" s="1"/>
      <c r="SMW354" s="1"/>
      <c r="SMX354" s="1"/>
      <c r="SMY354" s="1"/>
      <c r="SMZ354" s="1"/>
      <c r="SNA354" s="1"/>
      <c r="SNB354" s="1"/>
      <c r="SNC354" s="1"/>
      <c r="SND354" s="1"/>
      <c r="SNE354" s="1"/>
      <c r="SNF354" s="1"/>
      <c r="SNG354" s="1"/>
      <c r="SNH354" s="1"/>
      <c r="SNI354" s="1"/>
      <c r="SNJ354" s="1"/>
      <c r="SNK354" s="1"/>
      <c r="SNL354" s="1"/>
      <c r="SNM354" s="1"/>
      <c r="SNN354" s="1"/>
      <c r="SNO354" s="1"/>
      <c r="SNP354" s="1"/>
      <c r="SNQ354" s="1"/>
      <c r="SNR354" s="1"/>
      <c r="SNS354" s="1"/>
      <c r="SNT354" s="1"/>
      <c r="SNU354" s="1"/>
      <c r="SNV354" s="1"/>
      <c r="SNW354" s="1"/>
      <c r="SNX354" s="1"/>
      <c r="SNY354" s="1"/>
      <c r="SNZ354" s="1"/>
      <c r="SOA354" s="1"/>
      <c r="SOB354" s="1"/>
      <c r="SOC354" s="1"/>
      <c r="SOD354" s="1"/>
      <c r="SOE354" s="1"/>
      <c r="SOF354" s="1"/>
      <c r="SOG354" s="1"/>
      <c r="SOH354" s="1"/>
      <c r="SOI354" s="1"/>
      <c r="SOJ354" s="1"/>
      <c r="SOK354" s="1"/>
      <c r="SOL354" s="1"/>
      <c r="SOM354" s="1"/>
      <c r="SON354" s="1"/>
      <c r="SOO354" s="1"/>
      <c r="SOP354" s="1"/>
      <c r="SOQ354" s="1"/>
      <c r="SOR354" s="1"/>
      <c r="SOS354" s="1"/>
      <c r="SOT354" s="1"/>
      <c r="SOU354" s="1"/>
      <c r="SOV354" s="1"/>
      <c r="SOW354" s="1"/>
      <c r="SOX354" s="1"/>
      <c r="SOY354" s="1"/>
      <c r="SOZ354" s="1"/>
      <c r="SPA354" s="1"/>
      <c r="SPB354" s="1"/>
      <c r="SPC354" s="1"/>
      <c r="SPD354" s="1"/>
      <c r="SPE354" s="1"/>
      <c r="SPF354" s="1"/>
      <c r="SPG354" s="1"/>
      <c r="SPH354" s="1"/>
      <c r="SPI354" s="1"/>
      <c r="SPJ354" s="1"/>
      <c r="SPK354" s="1"/>
      <c r="SPL354" s="1"/>
      <c r="SPM354" s="1"/>
      <c r="SPN354" s="1"/>
      <c r="SPO354" s="1"/>
      <c r="SPP354" s="1"/>
      <c r="SPQ354" s="1"/>
      <c r="SPR354" s="1"/>
      <c r="SPS354" s="1"/>
      <c r="SPT354" s="1"/>
      <c r="SPU354" s="1"/>
      <c r="SPV354" s="1"/>
      <c r="SPW354" s="1"/>
      <c r="SPX354" s="1"/>
      <c r="SPY354" s="1"/>
      <c r="SPZ354" s="1"/>
      <c r="SQA354" s="1"/>
      <c r="SQB354" s="1"/>
      <c r="SQC354" s="1"/>
      <c r="SQD354" s="1"/>
      <c r="SQE354" s="1"/>
      <c r="SQF354" s="1"/>
      <c r="SQG354" s="1"/>
      <c r="SQH354" s="1"/>
      <c r="SQI354" s="1"/>
      <c r="SQJ354" s="1"/>
      <c r="SQK354" s="1"/>
      <c r="SQL354" s="1"/>
      <c r="SQM354" s="1"/>
      <c r="SQN354" s="1"/>
      <c r="SQO354" s="1"/>
      <c r="SQP354" s="1"/>
      <c r="SQQ354" s="1"/>
      <c r="SQR354" s="1"/>
      <c r="SQS354" s="1"/>
      <c r="SQT354" s="1"/>
      <c r="SQU354" s="1"/>
      <c r="SQV354" s="1"/>
      <c r="SQW354" s="1"/>
      <c r="SQX354" s="1"/>
      <c r="SQY354" s="1"/>
      <c r="SQZ354" s="1"/>
      <c r="SRA354" s="1"/>
      <c r="SRB354" s="1"/>
      <c r="SRC354" s="1"/>
      <c r="SRD354" s="1"/>
      <c r="SRE354" s="1"/>
      <c r="SRF354" s="1"/>
      <c r="SRG354" s="1"/>
      <c r="SRH354" s="1"/>
      <c r="SRI354" s="1"/>
      <c r="SRJ354" s="1"/>
      <c r="SRK354" s="1"/>
      <c r="SRL354" s="1"/>
      <c r="SRM354" s="1"/>
      <c r="SRN354" s="1"/>
      <c r="SRO354" s="1"/>
      <c r="SRP354" s="1"/>
      <c r="SRQ354" s="1"/>
      <c r="SRR354" s="1"/>
      <c r="SRS354" s="1"/>
      <c r="SRT354" s="1"/>
      <c r="SRU354" s="1"/>
      <c r="SRV354" s="1"/>
      <c r="SRW354" s="1"/>
      <c r="SRX354" s="1"/>
      <c r="SRY354" s="1"/>
      <c r="SRZ354" s="1"/>
      <c r="SSA354" s="1"/>
      <c r="SSB354" s="1"/>
      <c r="SSC354" s="1"/>
      <c r="SSD354" s="1"/>
      <c r="SSE354" s="1"/>
      <c r="SSF354" s="1"/>
      <c r="SSG354" s="1"/>
      <c r="SSH354" s="1"/>
      <c r="SSI354" s="1"/>
      <c r="SSJ354" s="1"/>
      <c r="SSK354" s="1"/>
      <c r="SSL354" s="1"/>
      <c r="SSM354" s="1"/>
      <c r="SSN354" s="1"/>
      <c r="SSO354" s="1"/>
      <c r="SSP354" s="1"/>
      <c r="SSQ354" s="1"/>
      <c r="SSR354" s="1"/>
      <c r="SSS354" s="1"/>
      <c r="SST354" s="1"/>
      <c r="SSU354" s="1"/>
      <c r="SSV354" s="1"/>
      <c r="SSW354" s="1"/>
      <c r="SSX354" s="1"/>
      <c r="SSY354" s="1"/>
      <c r="SSZ354" s="1"/>
      <c r="STA354" s="1"/>
      <c r="STB354" s="1"/>
      <c r="STC354" s="1"/>
      <c r="STD354" s="1"/>
      <c r="STE354" s="1"/>
      <c r="STF354" s="1"/>
      <c r="STG354" s="1"/>
      <c r="STH354" s="1"/>
      <c r="STI354" s="1"/>
      <c r="STJ354" s="1"/>
      <c r="STK354" s="1"/>
      <c r="STL354" s="1"/>
      <c r="STM354" s="1"/>
      <c r="STN354" s="1"/>
      <c r="STO354" s="1"/>
      <c r="STP354" s="1"/>
      <c r="STQ354" s="1"/>
      <c r="STR354" s="1"/>
      <c r="STS354" s="1"/>
      <c r="STT354" s="1"/>
      <c r="STU354" s="1"/>
      <c r="STV354" s="1"/>
      <c r="STW354" s="1"/>
      <c r="STX354" s="1"/>
      <c r="STY354" s="1"/>
      <c r="STZ354" s="1"/>
      <c r="SUA354" s="1"/>
      <c r="SUB354" s="1"/>
      <c r="SUC354" s="1"/>
      <c r="SUD354" s="1"/>
      <c r="SUE354" s="1"/>
      <c r="SUF354" s="1"/>
      <c r="SUG354" s="1"/>
      <c r="SUH354" s="1"/>
      <c r="SUI354" s="1"/>
      <c r="SUJ354" s="1"/>
      <c r="SUK354" s="1"/>
      <c r="SUL354" s="1"/>
      <c r="SUM354" s="1"/>
      <c r="SUN354" s="1"/>
      <c r="SUO354" s="1"/>
      <c r="SUP354" s="1"/>
      <c r="SUQ354" s="1"/>
      <c r="SUR354" s="1"/>
      <c r="SUS354" s="1"/>
      <c r="SUT354" s="1"/>
      <c r="SUU354" s="1"/>
      <c r="SUV354" s="1"/>
      <c r="SUW354" s="1"/>
      <c r="SUX354" s="1"/>
      <c r="SUY354" s="1"/>
      <c r="SUZ354" s="1"/>
      <c r="SVA354" s="1"/>
      <c r="SVB354" s="1"/>
      <c r="SVC354" s="1"/>
      <c r="SVD354" s="1"/>
      <c r="SVE354" s="1"/>
      <c r="SVF354" s="1"/>
      <c r="SVG354" s="1"/>
      <c r="SVH354" s="1"/>
      <c r="SVI354" s="1"/>
      <c r="SVJ354" s="1"/>
      <c r="SVK354" s="1"/>
      <c r="SVL354" s="1"/>
      <c r="SVM354" s="1"/>
      <c r="SVN354" s="1"/>
      <c r="SVO354" s="1"/>
      <c r="SVP354" s="1"/>
      <c r="SVQ354" s="1"/>
      <c r="SVR354" s="1"/>
      <c r="SVS354" s="1"/>
      <c r="SVT354" s="1"/>
      <c r="SVU354" s="1"/>
      <c r="SVV354" s="1"/>
      <c r="SVW354" s="1"/>
      <c r="SVX354" s="1"/>
      <c r="SVY354" s="1"/>
      <c r="SVZ354" s="1"/>
      <c r="SWA354" s="1"/>
      <c r="SWB354" s="1"/>
      <c r="SWC354" s="1"/>
      <c r="SWD354" s="1"/>
      <c r="SWE354" s="1"/>
      <c r="SWF354" s="1"/>
      <c r="SWG354" s="1"/>
      <c r="SWH354" s="1"/>
      <c r="SWI354" s="1"/>
      <c r="SWJ354" s="1"/>
      <c r="SWK354" s="1"/>
      <c r="SWL354" s="1"/>
      <c r="SWM354" s="1"/>
      <c r="SWN354" s="1"/>
      <c r="SWO354" s="1"/>
      <c r="SWP354" s="1"/>
      <c r="SWQ354" s="1"/>
      <c r="SWR354" s="1"/>
      <c r="SWS354" s="1"/>
      <c r="SWT354" s="1"/>
      <c r="SWU354" s="1"/>
      <c r="SWV354" s="1"/>
      <c r="SWW354" s="1"/>
      <c r="SWX354" s="1"/>
      <c r="SWY354" s="1"/>
      <c r="SWZ354" s="1"/>
      <c r="SXA354" s="1"/>
      <c r="SXB354" s="1"/>
      <c r="SXC354" s="1"/>
      <c r="SXD354" s="1"/>
      <c r="SXE354" s="1"/>
      <c r="SXF354" s="1"/>
      <c r="SXG354" s="1"/>
      <c r="SXH354" s="1"/>
      <c r="SXI354" s="1"/>
      <c r="SXJ354" s="1"/>
      <c r="SXK354" s="1"/>
      <c r="SXL354" s="1"/>
      <c r="SXM354" s="1"/>
      <c r="SXN354" s="1"/>
      <c r="SXO354" s="1"/>
      <c r="SXP354" s="1"/>
      <c r="SXQ354" s="1"/>
      <c r="SXR354" s="1"/>
      <c r="SXS354" s="1"/>
      <c r="SXT354" s="1"/>
      <c r="SXU354" s="1"/>
      <c r="SXV354" s="1"/>
      <c r="SXW354" s="1"/>
      <c r="SXX354" s="1"/>
      <c r="SXY354" s="1"/>
      <c r="SXZ354" s="1"/>
      <c r="SYA354" s="1"/>
      <c r="SYB354" s="1"/>
      <c r="SYC354" s="1"/>
      <c r="SYD354" s="1"/>
      <c r="SYE354" s="1"/>
      <c r="SYF354" s="1"/>
      <c r="SYG354" s="1"/>
      <c r="SYH354" s="1"/>
      <c r="SYI354" s="1"/>
      <c r="SYJ354" s="1"/>
      <c r="SYK354" s="1"/>
      <c r="SYL354" s="1"/>
      <c r="SYM354" s="1"/>
      <c r="SYN354" s="1"/>
      <c r="SYO354" s="1"/>
      <c r="SYP354" s="1"/>
      <c r="SYQ354" s="1"/>
      <c r="SYR354" s="1"/>
      <c r="SYS354" s="1"/>
      <c r="SYT354" s="1"/>
      <c r="SYU354" s="1"/>
      <c r="SYV354" s="1"/>
      <c r="SYW354" s="1"/>
      <c r="SYX354" s="1"/>
      <c r="SYY354" s="1"/>
      <c r="SYZ354" s="1"/>
      <c r="SZA354" s="1"/>
      <c r="SZB354" s="1"/>
      <c r="SZC354" s="1"/>
      <c r="SZD354" s="1"/>
      <c r="SZE354" s="1"/>
      <c r="SZF354" s="1"/>
      <c r="SZG354" s="1"/>
      <c r="SZH354" s="1"/>
      <c r="SZI354" s="1"/>
      <c r="SZJ354" s="1"/>
      <c r="SZK354" s="1"/>
      <c r="SZL354" s="1"/>
      <c r="SZM354" s="1"/>
      <c r="SZN354" s="1"/>
      <c r="SZO354" s="1"/>
      <c r="SZP354" s="1"/>
      <c r="SZQ354" s="1"/>
      <c r="SZR354" s="1"/>
      <c r="SZS354" s="1"/>
      <c r="SZT354" s="1"/>
      <c r="SZU354" s="1"/>
      <c r="SZV354" s="1"/>
      <c r="SZW354" s="1"/>
      <c r="SZX354" s="1"/>
      <c r="SZY354" s="1"/>
      <c r="SZZ354" s="1"/>
      <c r="TAA354" s="1"/>
      <c r="TAB354" s="1"/>
      <c r="TAC354" s="1"/>
      <c r="TAD354" s="1"/>
      <c r="TAE354" s="1"/>
      <c r="TAF354" s="1"/>
      <c r="TAG354" s="1"/>
      <c r="TAH354" s="1"/>
      <c r="TAI354" s="1"/>
      <c r="TAJ354" s="1"/>
      <c r="TAK354" s="1"/>
      <c r="TAL354" s="1"/>
      <c r="TAM354" s="1"/>
      <c r="TAN354" s="1"/>
      <c r="TAO354" s="1"/>
      <c r="TAP354" s="1"/>
      <c r="TAQ354" s="1"/>
      <c r="TAR354" s="1"/>
      <c r="TAS354" s="1"/>
      <c r="TAT354" s="1"/>
      <c r="TAU354" s="1"/>
      <c r="TAV354" s="1"/>
      <c r="TAW354" s="1"/>
      <c r="TAX354" s="1"/>
      <c r="TAY354" s="1"/>
      <c r="TAZ354" s="1"/>
      <c r="TBA354" s="1"/>
      <c r="TBB354" s="1"/>
      <c r="TBC354" s="1"/>
      <c r="TBD354" s="1"/>
      <c r="TBE354" s="1"/>
      <c r="TBF354" s="1"/>
      <c r="TBG354" s="1"/>
      <c r="TBH354" s="1"/>
      <c r="TBI354" s="1"/>
      <c r="TBJ354" s="1"/>
      <c r="TBK354" s="1"/>
      <c r="TBL354" s="1"/>
      <c r="TBM354" s="1"/>
      <c r="TBN354" s="1"/>
      <c r="TBO354" s="1"/>
      <c r="TBP354" s="1"/>
      <c r="TBQ354" s="1"/>
      <c r="TBR354" s="1"/>
      <c r="TBS354" s="1"/>
      <c r="TBT354" s="1"/>
      <c r="TBU354" s="1"/>
      <c r="TBV354" s="1"/>
      <c r="TBW354" s="1"/>
      <c r="TBX354" s="1"/>
      <c r="TBY354" s="1"/>
      <c r="TBZ354" s="1"/>
      <c r="TCA354" s="1"/>
      <c r="TCB354" s="1"/>
      <c r="TCC354" s="1"/>
      <c r="TCD354" s="1"/>
      <c r="TCE354" s="1"/>
      <c r="TCF354" s="1"/>
      <c r="TCG354" s="1"/>
      <c r="TCH354" s="1"/>
      <c r="TCI354" s="1"/>
      <c r="TCJ354" s="1"/>
      <c r="TCK354" s="1"/>
      <c r="TCL354" s="1"/>
      <c r="TCM354" s="1"/>
      <c r="TCN354" s="1"/>
      <c r="TCO354" s="1"/>
      <c r="TCP354" s="1"/>
      <c r="TCQ354" s="1"/>
      <c r="TCR354" s="1"/>
      <c r="TCS354" s="1"/>
      <c r="TCT354" s="1"/>
      <c r="TCU354" s="1"/>
      <c r="TCV354" s="1"/>
      <c r="TCW354" s="1"/>
      <c r="TCX354" s="1"/>
      <c r="TCY354" s="1"/>
      <c r="TCZ354" s="1"/>
      <c r="TDA354" s="1"/>
      <c r="TDB354" s="1"/>
      <c r="TDC354" s="1"/>
      <c r="TDD354" s="1"/>
      <c r="TDE354" s="1"/>
      <c r="TDF354" s="1"/>
      <c r="TDG354" s="1"/>
      <c r="TDH354" s="1"/>
      <c r="TDI354" s="1"/>
      <c r="TDJ354" s="1"/>
      <c r="TDK354" s="1"/>
      <c r="TDL354" s="1"/>
      <c r="TDM354" s="1"/>
      <c r="TDN354" s="1"/>
      <c r="TDO354" s="1"/>
      <c r="TDP354" s="1"/>
      <c r="TDQ354" s="1"/>
      <c r="TDR354" s="1"/>
      <c r="TDS354" s="1"/>
      <c r="TDT354" s="1"/>
      <c r="TDU354" s="1"/>
      <c r="TDV354" s="1"/>
      <c r="TDW354" s="1"/>
      <c r="TDX354" s="1"/>
      <c r="TDY354" s="1"/>
      <c r="TDZ354" s="1"/>
      <c r="TEA354" s="1"/>
      <c r="TEB354" s="1"/>
      <c r="TEC354" s="1"/>
      <c r="TED354" s="1"/>
      <c r="TEE354" s="1"/>
      <c r="TEF354" s="1"/>
      <c r="TEG354" s="1"/>
      <c r="TEH354" s="1"/>
      <c r="TEI354" s="1"/>
      <c r="TEJ354" s="1"/>
      <c r="TEK354" s="1"/>
      <c r="TEL354" s="1"/>
      <c r="TEM354" s="1"/>
      <c r="TEN354" s="1"/>
      <c r="TEO354" s="1"/>
      <c r="TEP354" s="1"/>
      <c r="TEQ354" s="1"/>
      <c r="TER354" s="1"/>
      <c r="TES354" s="1"/>
      <c r="TET354" s="1"/>
      <c r="TEU354" s="1"/>
      <c r="TEV354" s="1"/>
      <c r="TEW354" s="1"/>
      <c r="TEX354" s="1"/>
      <c r="TEY354" s="1"/>
      <c r="TEZ354" s="1"/>
      <c r="TFA354" s="1"/>
      <c r="TFB354" s="1"/>
      <c r="TFC354" s="1"/>
      <c r="TFD354" s="1"/>
      <c r="TFE354" s="1"/>
      <c r="TFF354" s="1"/>
      <c r="TFG354" s="1"/>
      <c r="TFH354" s="1"/>
      <c r="TFI354" s="1"/>
      <c r="TFJ354" s="1"/>
      <c r="TFK354" s="1"/>
      <c r="TFL354" s="1"/>
      <c r="TFM354" s="1"/>
      <c r="TFN354" s="1"/>
      <c r="TFO354" s="1"/>
      <c r="TFP354" s="1"/>
      <c r="TFQ354" s="1"/>
      <c r="TFR354" s="1"/>
      <c r="TFS354" s="1"/>
      <c r="TFT354" s="1"/>
      <c r="TFU354" s="1"/>
      <c r="TFV354" s="1"/>
      <c r="TFW354" s="1"/>
      <c r="TFX354" s="1"/>
      <c r="TFY354" s="1"/>
      <c r="TFZ354" s="1"/>
      <c r="TGA354" s="1"/>
      <c r="TGB354" s="1"/>
      <c r="TGC354" s="1"/>
      <c r="TGD354" s="1"/>
      <c r="TGE354" s="1"/>
      <c r="TGF354" s="1"/>
      <c r="TGG354" s="1"/>
      <c r="TGH354" s="1"/>
      <c r="TGI354" s="1"/>
      <c r="TGJ354" s="1"/>
      <c r="TGK354" s="1"/>
      <c r="TGL354" s="1"/>
      <c r="TGM354" s="1"/>
      <c r="TGN354" s="1"/>
      <c r="TGO354" s="1"/>
      <c r="TGP354" s="1"/>
      <c r="TGQ354" s="1"/>
      <c r="TGR354" s="1"/>
      <c r="TGS354" s="1"/>
      <c r="TGT354" s="1"/>
      <c r="TGU354" s="1"/>
      <c r="TGV354" s="1"/>
      <c r="TGW354" s="1"/>
      <c r="TGX354" s="1"/>
      <c r="TGY354" s="1"/>
      <c r="TGZ354" s="1"/>
      <c r="THA354" s="1"/>
      <c r="THB354" s="1"/>
      <c r="THC354" s="1"/>
      <c r="THD354" s="1"/>
      <c r="THE354" s="1"/>
      <c r="THF354" s="1"/>
      <c r="THG354" s="1"/>
      <c r="THH354" s="1"/>
      <c r="THI354" s="1"/>
      <c r="THJ354" s="1"/>
      <c r="THK354" s="1"/>
      <c r="THL354" s="1"/>
      <c r="THM354" s="1"/>
      <c r="THN354" s="1"/>
      <c r="THO354" s="1"/>
      <c r="THP354" s="1"/>
      <c r="THQ354" s="1"/>
      <c r="THR354" s="1"/>
      <c r="THS354" s="1"/>
      <c r="THT354" s="1"/>
      <c r="THU354" s="1"/>
      <c r="THV354" s="1"/>
      <c r="THW354" s="1"/>
      <c r="THX354" s="1"/>
      <c r="THY354" s="1"/>
      <c r="THZ354" s="1"/>
      <c r="TIA354" s="1"/>
      <c r="TIB354" s="1"/>
      <c r="TIC354" s="1"/>
      <c r="TID354" s="1"/>
      <c r="TIE354" s="1"/>
      <c r="TIF354" s="1"/>
      <c r="TIG354" s="1"/>
      <c r="TIH354" s="1"/>
      <c r="TII354" s="1"/>
      <c r="TIJ354" s="1"/>
      <c r="TIK354" s="1"/>
      <c r="TIL354" s="1"/>
      <c r="TIM354" s="1"/>
      <c r="TIN354" s="1"/>
      <c r="TIO354" s="1"/>
      <c r="TIP354" s="1"/>
      <c r="TIQ354" s="1"/>
      <c r="TIR354" s="1"/>
      <c r="TIS354" s="1"/>
      <c r="TIT354" s="1"/>
      <c r="TIU354" s="1"/>
      <c r="TIV354" s="1"/>
      <c r="TIW354" s="1"/>
      <c r="TIX354" s="1"/>
      <c r="TIY354" s="1"/>
      <c r="TIZ354" s="1"/>
      <c r="TJA354" s="1"/>
      <c r="TJB354" s="1"/>
      <c r="TJC354" s="1"/>
      <c r="TJD354" s="1"/>
      <c r="TJE354" s="1"/>
      <c r="TJF354" s="1"/>
      <c r="TJG354" s="1"/>
      <c r="TJH354" s="1"/>
      <c r="TJI354" s="1"/>
      <c r="TJJ354" s="1"/>
      <c r="TJK354" s="1"/>
      <c r="TJL354" s="1"/>
      <c r="TJM354" s="1"/>
      <c r="TJN354" s="1"/>
      <c r="TJO354" s="1"/>
      <c r="TJP354" s="1"/>
      <c r="TJQ354" s="1"/>
      <c r="TJR354" s="1"/>
      <c r="TJS354" s="1"/>
      <c r="TJT354" s="1"/>
      <c r="TJU354" s="1"/>
      <c r="TJV354" s="1"/>
      <c r="TJW354" s="1"/>
      <c r="TJX354" s="1"/>
      <c r="TJY354" s="1"/>
      <c r="TJZ354" s="1"/>
      <c r="TKA354" s="1"/>
      <c r="TKB354" s="1"/>
      <c r="TKC354" s="1"/>
      <c r="TKD354" s="1"/>
      <c r="TKE354" s="1"/>
      <c r="TKF354" s="1"/>
      <c r="TKG354" s="1"/>
      <c r="TKH354" s="1"/>
      <c r="TKI354" s="1"/>
      <c r="TKJ354" s="1"/>
      <c r="TKK354" s="1"/>
      <c r="TKL354" s="1"/>
      <c r="TKM354" s="1"/>
      <c r="TKN354" s="1"/>
      <c r="TKO354" s="1"/>
      <c r="TKP354" s="1"/>
      <c r="TKQ354" s="1"/>
      <c r="TKR354" s="1"/>
      <c r="TKS354" s="1"/>
      <c r="TKT354" s="1"/>
      <c r="TKU354" s="1"/>
      <c r="TKV354" s="1"/>
      <c r="TKW354" s="1"/>
      <c r="TKX354" s="1"/>
      <c r="TKY354" s="1"/>
      <c r="TKZ354" s="1"/>
      <c r="TLA354" s="1"/>
      <c r="TLB354" s="1"/>
      <c r="TLC354" s="1"/>
      <c r="TLD354" s="1"/>
      <c r="TLE354" s="1"/>
      <c r="TLF354" s="1"/>
      <c r="TLG354" s="1"/>
      <c r="TLH354" s="1"/>
      <c r="TLI354" s="1"/>
      <c r="TLJ354" s="1"/>
      <c r="TLK354" s="1"/>
      <c r="TLL354" s="1"/>
      <c r="TLM354" s="1"/>
      <c r="TLN354" s="1"/>
      <c r="TLO354" s="1"/>
      <c r="TLP354" s="1"/>
      <c r="TLQ354" s="1"/>
      <c r="TLR354" s="1"/>
      <c r="TLS354" s="1"/>
      <c r="TLT354" s="1"/>
      <c r="TLU354" s="1"/>
      <c r="TLV354" s="1"/>
      <c r="TLW354" s="1"/>
      <c r="TLX354" s="1"/>
      <c r="TLY354" s="1"/>
      <c r="TLZ354" s="1"/>
      <c r="TMA354" s="1"/>
      <c r="TMB354" s="1"/>
      <c r="TMC354" s="1"/>
      <c r="TMD354" s="1"/>
      <c r="TME354" s="1"/>
      <c r="TMF354" s="1"/>
      <c r="TMG354" s="1"/>
      <c r="TMH354" s="1"/>
      <c r="TMI354" s="1"/>
      <c r="TMJ354" s="1"/>
      <c r="TMK354" s="1"/>
      <c r="TML354" s="1"/>
      <c r="TMM354" s="1"/>
      <c r="TMN354" s="1"/>
      <c r="TMO354" s="1"/>
      <c r="TMP354" s="1"/>
      <c r="TMQ354" s="1"/>
      <c r="TMR354" s="1"/>
      <c r="TMS354" s="1"/>
      <c r="TMT354" s="1"/>
      <c r="TMU354" s="1"/>
      <c r="TMV354" s="1"/>
      <c r="TMW354" s="1"/>
      <c r="TMX354" s="1"/>
      <c r="TMY354" s="1"/>
      <c r="TMZ354" s="1"/>
      <c r="TNA354" s="1"/>
      <c r="TNB354" s="1"/>
      <c r="TNC354" s="1"/>
      <c r="TND354" s="1"/>
      <c r="TNE354" s="1"/>
      <c r="TNF354" s="1"/>
      <c r="TNG354" s="1"/>
      <c r="TNH354" s="1"/>
      <c r="TNI354" s="1"/>
      <c r="TNJ354" s="1"/>
      <c r="TNK354" s="1"/>
      <c r="TNL354" s="1"/>
      <c r="TNM354" s="1"/>
      <c r="TNN354" s="1"/>
      <c r="TNO354" s="1"/>
      <c r="TNP354" s="1"/>
      <c r="TNQ354" s="1"/>
      <c r="TNR354" s="1"/>
      <c r="TNS354" s="1"/>
      <c r="TNT354" s="1"/>
      <c r="TNU354" s="1"/>
      <c r="TNV354" s="1"/>
      <c r="TNW354" s="1"/>
      <c r="TNX354" s="1"/>
      <c r="TNY354" s="1"/>
      <c r="TNZ354" s="1"/>
      <c r="TOA354" s="1"/>
      <c r="TOB354" s="1"/>
      <c r="TOC354" s="1"/>
      <c r="TOD354" s="1"/>
      <c r="TOE354" s="1"/>
      <c r="TOF354" s="1"/>
      <c r="TOG354" s="1"/>
      <c r="TOH354" s="1"/>
      <c r="TOI354" s="1"/>
      <c r="TOJ354" s="1"/>
      <c r="TOK354" s="1"/>
      <c r="TOL354" s="1"/>
      <c r="TOM354" s="1"/>
      <c r="TON354" s="1"/>
      <c r="TOO354" s="1"/>
      <c r="TOP354" s="1"/>
      <c r="TOQ354" s="1"/>
      <c r="TOR354" s="1"/>
      <c r="TOS354" s="1"/>
      <c r="TOT354" s="1"/>
      <c r="TOU354" s="1"/>
      <c r="TOV354" s="1"/>
      <c r="TOW354" s="1"/>
      <c r="TOX354" s="1"/>
      <c r="TOY354" s="1"/>
      <c r="TOZ354" s="1"/>
      <c r="TPA354" s="1"/>
      <c r="TPB354" s="1"/>
      <c r="TPC354" s="1"/>
      <c r="TPD354" s="1"/>
      <c r="TPE354" s="1"/>
      <c r="TPF354" s="1"/>
      <c r="TPG354" s="1"/>
      <c r="TPH354" s="1"/>
      <c r="TPI354" s="1"/>
      <c r="TPJ354" s="1"/>
      <c r="TPK354" s="1"/>
      <c r="TPL354" s="1"/>
      <c r="TPM354" s="1"/>
      <c r="TPN354" s="1"/>
      <c r="TPO354" s="1"/>
      <c r="TPP354" s="1"/>
      <c r="TPQ354" s="1"/>
      <c r="TPR354" s="1"/>
      <c r="TPS354" s="1"/>
      <c r="TPT354" s="1"/>
      <c r="TPU354" s="1"/>
      <c r="TPV354" s="1"/>
      <c r="TPW354" s="1"/>
      <c r="TPX354" s="1"/>
      <c r="TPY354" s="1"/>
      <c r="TPZ354" s="1"/>
      <c r="TQA354" s="1"/>
      <c r="TQB354" s="1"/>
      <c r="TQC354" s="1"/>
      <c r="TQD354" s="1"/>
      <c r="TQE354" s="1"/>
      <c r="TQF354" s="1"/>
      <c r="TQG354" s="1"/>
      <c r="TQH354" s="1"/>
      <c r="TQI354" s="1"/>
      <c r="TQJ354" s="1"/>
      <c r="TQK354" s="1"/>
      <c r="TQL354" s="1"/>
      <c r="TQM354" s="1"/>
      <c r="TQN354" s="1"/>
      <c r="TQO354" s="1"/>
      <c r="TQP354" s="1"/>
      <c r="TQQ354" s="1"/>
      <c r="TQR354" s="1"/>
      <c r="TQS354" s="1"/>
      <c r="TQT354" s="1"/>
      <c r="TQU354" s="1"/>
      <c r="TQV354" s="1"/>
      <c r="TQW354" s="1"/>
      <c r="TQX354" s="1"/>
      <c r="TQY354" s="1"/>
      <c r="TQZ354" s="1"/>
      <c r="TRA354" s="1"/>
      <c r="TRB354" s="1"/>
      <c r="TRC354" s="1"/>
      <c r="TRD354" s="1"/>
      <c r="TRE354" s="1"/>
      <c r="TRF354" s="1"/>
      <c r="TRG354" s="1"/>
      <c r="TRH354" s="1"/>
      <c r="TRI354" s="1"/>
      <c r="TRJ354" s="1"/>
      <c r="TRK354" s="1"/>
      <c r="TRL354" s="1"/>
      <c r="TRM354" s="1"/>
      <c r="TRN354" s="1"/>
      <c r="TRO354" s="1"/>
      <c r="TRP354" s="1"/>
      <c r="TRQ354" s="1"/>
      <c r="TRR354" s="1"/>
      <c r="TRS354" s="1"/>
      <c r="TRT354" s="1"/>
      <c r="TRU354" s="1"/>
      <c r="TRV354" s="1"/>
      <c r="TRW354" s="1"/>
      <c r="TRX354" s="1"/>
      <c r="TRY354" s="1"/>
      <c r="TRZ354" s="1"/>
      <c r="TSA354" s="1"/>
      <c r="TSB354" s="1"/>
      <c r="TSC354" s="1"/>
      <c r="TSD354" s="1"/>
      <c r="TSE354" s="1"/>
      <c r="TSF354" s="1"/>
      <c r="TSG354" s="1"/>
      <c r="TSH354" s="1"/>
      <c r="TSI354" s="1"/>
      <c r="TSJ354" s="1"/>
      <c r="TSK354" s="1"/>
      <c r="TSL354" s="1"/>
      <c r="TSM354" s="1"/>
      <c r="TSN354" s="1"/>
      <c r="TSO354" s="1"/>
      <c r="TSP354" s="1"/>
      <c r="TSQ354" s="1"/>
      <c r="TSR354" s="1"/>
      <c r="TSS354" s="1"/>
      <c r="TST354" s="1"/>
      <c r="TSU354" s="1"/>
      <c r="TSV354" s="1"/>
      <c r="TSW354" s="1"/>
      <c r="TSX354" s="1"/>
      <c r="TSY354" s="1"/>
      <c r="TSZ354" s="1"/>
      <c r="TTA354" s="1"/>
      <c r="TTB354" s="1"/>
      <c r="TTC354" s="1"/>
      <c r="TTD354" s="1"/>
      <c r="TTE354" s="1"/>
      <c r="TTF354" s="1"/>
      <c r="TTG354" s="1"/>
      <c r="TTH354" s="1"/>
      <c r="TTI354" s="1"/>
      <c r="TTJ354" s="1"/>
      <c r="TTK354" s="1"/>
      <c r="TTL354" s="1"/>
      <c r="TTM354" s="1"/>
      <c r="TTN354" s="1"/>
      <c r="TTO354" s="1"/>
      <c r="TTP354" s="1"/>
      <c r="TTQ354" s="1"/>
      <c r="TTR354" s="1"/>
      <c r="TTS354" s="1"/>
      <c r="TTT354" s="1"/>
      <c r="TTU354" s="1"/>
      <c r="TTV354" s="1"/>
      <c r="TTW354" s="1"/>
      <c r="TTX354" s="1"/>
      <c r="TTY354" s="1"/>
      <c r="TTZ354" s="1"/>
      <c r="TUA354" s="1"/>
      <c r="TUB354" s="1"/>
      <c r="TUC354" s="1"/>
      <c r="TUD354" s="1"/>
      <c r="TUE354" s="1"/>
      <c r="TUF354" s="1"/>
      <c r="TUG354" s="1"/>
      <c r="TUH354" s="1"/>
      <c r="TUI354" s="1"/>
      <c r="TUJ354" s="1"/>
      <c r="TUK354" s="1"/>
      <c r="TUL354" s="1"/>
      <c r="TUM354" s="1"/>
      <c r="TUN354" s="1"/>
      <c r="TUO354" s="1"/>
      <c r="TUP354" s="1"/>
      <c r="TUQ354" s="1"/>
      <c r="TUR354" s="1"/>
      <c r="TUS354" s="1"/>
      <c r="TUT354" s="1"/>
      <c r="TUU354" s="1"/>
      <c r="TUV354" s="1"/>
      <c r="TUW354" s="1"/>
      <c r="TUX354" s="1"/>
      <c r="TUY354" s="1"/>
      <c r="TUZ354" s="1"/>
      <c r="TVA354" s="1"/>
      <c r="TVB354" s="1"/>
      <c r="TVC354" s="1"/>
      <c r="TVD354" s="1"/>
      <c r="TVE354" s="1"/>
      <c r="TVF354" s="1"/>
      <c r="TVG354" s="1"/>
      <c r="TVH354" s="1"/>
      <c r="TVI354" s="1"/>
      <c r="TVJ354" s="1"/>
      <c r="TVK354" s="1"/>
      <c r="TVL354" s="1"/>
      <c r="TVM354" s="1"/>
      <c r="TVN354" s="1"/>
      <c r="TVO354" s="1"/>
      <c r="TVP354" s="1"/>
      <c r="TVQ354" s="1"/>
      <c r="TVR354" s="1"/>
      <c r="TVS354" s="1"/>
      <c r="TVT354" s="1"/>
      <c r="TVU354" s="1"/>
      <c r="TVV354" s="1"/>
      <c r="TVW354" s="1"/>
      <c r="TVX354" s="1"/>
      <c r="TVY354" s="1"/>
      <c r="TVZ354" s="1"/>
      <c r="TWA354" s="1"/>
      <c r="TWB354" s="1"/>
      <c r="TWC354" s="1"/>
      <c r="TWD354" s="1"/>
      <c r="TWE354" s="1"/>
      <c r="TWF354" s="1"/>
      <c r="TWG354" s="1"/>
      <c r="TWH354" s="1"/>
      <c r="TWI354" s="1"/>
      <c r="TWJ354" s="1"/>
      <c r="TWK354" s="1"/>
      <c r="TWL354" s="1"/>
      <c r="TWM354" s="1"/>
      <c r="TWN354" s="1"/>
      <c r="TWO354" s="1"/>
      <c r="TWP354" s="1"/>
      <c r="TWQ354" s="1"/>
      <c r="TWR354" s="1"/>
      <c r="TWS354" s="1"/>
      <c r="TWT354" s="1"/>
      <c r="TWU354" s="1"/>
      <c r="TWV354" s="1"/>
      <c r="TWW354" s="1"/>
      <c r="TWX354" s="1"/>
      <c r="TWY354" s="1"/>
      <c r="TWZ354" s="1"/>
      <c r="TXA354" s="1"/>
      <c r="TXB354" s="1"/>
      <c r="TXC354" s="1"/>
      <c r="TXD354" s="1"/>
      <c r="TXE354" s="1"/>
      <c r="TXF354" s="1"/>
      <c r="TXG354" s="1"/>
      <c r="TXH354" s="1"/>
      <c r="TXI354" s="1"/>
      <c r="TXJ354" s="1"/>
      <c r="TXK354" s="1"/>
      <c r="TXL354" s="1"/>
      <c r="TXM354" s="1"/>
      <c r="TXN354" s="1"/>
      <c r="TXO354" s="1"/>
      <c r="TXP354" s="1"/>
      <c r="TXQ354" s="1"/>
      <c r="TXR354" s="1"/>
      <c r="TXS354" s="1"/>
      <c r="TXT354" s="1"/>
      <c r="TXU354" s="1"/>
      <c r="TXV354" s="1"/>
      <c r="TXW354" s="1"/>
      <c r="TXX354" s="1"/>
      <c r="TXY354" s="1"/>
      <c r="TXZ354" s="1"/>
      <c r="TYA354" s="1"/>
      <c r="TYB354" s="1"/>
      <c r="TYC354" s="1"/>
      <c r="TYD354" s="1"/>
      <c r="TYE354" s="1"/>
      <c r="TYF354" s="1"/>
      <c r="TYG354" s="1"/>
      <c r="TYH354" s="1"/>
      <c r="TYI354" s="1"/>
      <c r="TYJ354" s="1"/>
      <c r="TYK354" s="1"/>
      <c r="TYL354" s="1"/>
      <c r="TYM354" s="1"/>
      <c r="TYN354" s="1"/>
      <c r="TYO354" s="1"/>
      <c r="TYP354" s="1"/>
      <c r="TYQ354" s="1"/>
      <c r="TYR354" s="1"/>
      <c r="TYS354" s="1"/>
      <c r="TYT354" s="1"/>
      <c r="TYU354" s="1"/>
      <c r="TYV354" s="1"/>
      <c r="TYW354" s="1"/>
      <c r="TYX354" s="1"/>
      <c r="TYY354" s="1"/>
      <c r="TYZ354" s="1"/>
      <c r="TZA354" s="1"/>
      <c r="TZB354" s="1"/>
      <c r="TZC354" s="1"/>
      <c r="TZD354" s="1"/>
      <c r="TZE354" s="1"/>
      <c r="TZF354" s="1"/>
      <c r="TZG354" s="1"/>
      <c r="TZH354" s="1"/>
      <c r="TZI354" s="1"/>
      <c r="TZJ354" s="1"/>
      <c r="TZK354" s="1"/>
      <c r="TZL354" s="1"/>
      <c r="TZM354" s="1"/>
      <c r="TZN354" s="1"/>
      <c r="TZO354" s="1"/>
      <c r="TZP354" s="1"/>
      <c r="TZQ354" s="1"/>
      <c r="TZR354" s="1"/>
      <c r="TZS354" s="1"/>
      <c r="TZT354" s="1"/>
      <c r="TZU354" s="1"/>
      <c r="TZV354" s="1"/>
      <c r="TZW354" s="1"/>
      <c r="TZX354" s="1"/>
      <c r="TZY354" s="1"/>
      <c r="TZZ354" s="1"/>
      <c r="UAA354" s="1"/>
      <c r="UAB354" s="1"/>
      <c r="UAC354" s="1"/>
      <c r="UAD354" s="1"/>
      <c r="UAE354" s="1"/>
      <c r="UAF354" s="1"/>
      <c r="UAG354" s="1"/>
      <c r="UAH354" s="1"/>
      <c r="UAI354" s="1"/>
      <c r="UAJ354" s="1"/>
      <c r="UAK354" s="1"/>
      <c r="UAL354" s="1"/>
      <c r="UAM354" s="1"/>
      <c r="UAN354" s="1"/>
      <c r="UAO354" s="1"/>
      <c r="UAP354" s="1"/>
      <c r="UAQ354" s="1"/>
      <c r="UAR354" s="1"/>
      <c r="UAS354" s="1"/>
      <c r="UAT354" s="1"/>
      <c r="UAU354" s="1"/>
      <c r="UAV354" s="1"/>
      <c r="UAW354" s="1"/>
      <c r="UAX354" s="1"/>
      <c r="UAY354" s="1"/>
      <c r="UAZ354" s="1"/>
      <c r="UBA354" s="1"/>
      <c r="UBB354" s="1"/>
      <c r="UBC354" s="1"/>
      <c r="UBD354" s="1"/>
      <c r="UBE354" s="1"/>
      <c r="UBF354" s="1"/>
      <c r="UBG354" s="1"/>
      <c r="UBH354" s="1"/>
      <c r="UBI354" s="1"/>
      <c r="UBJ354" s="1"/>
      <c r="UBK354" s="1"/>
      <c r="UBL354" s="1"/>
      <c r="UBM354" s="1"/>
      <c r="UBN354" s="1"/>
      <c r="UBO354" s="1"/>
      <c r="UBP354" s="1"/>
      <c r="UBQ354" s="1"/>
      <c r="UBR354" s="1"/>
      <c r="UBS354" s="1"/>
      <c r="UBT354" s="1"/>
      <c r="UBU354" s="1"/>
      <c r="UBV354" s="1"/>
      <c r="UBW354" s="1"/>
      <c r="UBX354" s="1"/>
      <c r="UBY354" s="1"/>
      <c r="UBZ354" s="1"/>
      <c r="UCA354" s="1"/>
      <c r="UCB354" s="1"/>
      <c r="UCC354" s="1"/>
      <c r="UCD354" s="1"/>
      <c r="UCE354" s="1"/>
      <c r="UCF354" s="1"/>
      <c r="UCG354" s="1"/>
      <c r="UCH354" s="1"/>
      <c r="UCI354" s="1"/>
      <c r="UCJ354" s="1"/>
      <c r="UCK354" s="1"/>
      <c r="UCL354" s="1"/>
      <c r="UCM354" s="1"/>
      <c r="UCN354" s="1"/>
      <c r="UCO354" s="1"/>
      <c r="UCP354" s="1"/>
      <c r="UCQ354" s="1"/>
      <c r="UCR354" s="1"/>
      <c r="UCS354" s="1"/>
      <c r="UCT354" s="1"/>
      <c r="UCU354" s="1"/>
      <c r="UCV354" s="1"/>
      <c r="UCW354" s="1"/>
      <c r="UCX354" s="1"/>
      <c r="UCY354" s="1"/>
      <c r="UCZ354" s="1"/>
      <c r="UDA354" s="1"/>
      <c r="UDB354" s="1"/>
      <c r="UDC354" s="1"/>
      <c r="UDD354" s="1"/>
      <c r="UDE354" s="1"/>
      <c r="UDF354" s="1"/>
      <c r="UDG354" s="1"/>
      <c r="UDH354" s="1"/>
      <c r="UDI354" s="1"/>
      <c r="UDJ354" s="1"/>
      <c r="UDK354" s="1"/>
      <c r="UDL354" s="1"/>
      <c r="UDM354" s="1"/>
      <c r="UDN354" s="1"/>
      <c r="UDO354" s="1"/>
      <c r="UDP354" s="1"/>
      <c r="UDQ354" s="1"/>
      <c r="UDR354" s="1"/>
      <c r="UDS354" s="1"/>
      <c r="UDT354" s="1"/>
      <c r="UDU354" s="1"/>
      <c r="UDV354" s="1"/>
      <c r="UDW354" s="1"/>
      <c r="UDX354" s="1"/>
      <c r="UDY354" s="1"/>
      <c r="UDZ354" s="1"/>
      <c r="UEA354" s="1"/>
      <c r="UEB354" s="1"/>
      <c r="UEC354" s="1"/>
      <c r="UED354" s="1"/>
      <c r="UEE354" s="1"/>
      <c r="UEF354" s="1"/>
      <c r="UEG354" s="1"/>
      <c r="UEH354" s="1"/>
      <c r="UEI354" s="1"/>
      <c r="UEJ354" s="1"/>
      <c r="UEK354" s="1"/>
      <c r="UEL354" s="1"/>
      <c r="UEM354" s="1"/>
      <c r="UEN354" s="1"/>
      <c r="UEO354" s="1"/>
      <c r="UEP354" s="1"/>
      <c r="UEQ354" s="1"/>
      <c r="UER354" s="1"/>
      <c r="UES354" s="1"/>
      <c r="UET354" s="1"/>
      <c r="UEU354" s="1"/>
      <c r="UEV354" s="1"/>
      <c r="UEW354" s="1"/>
      <c r="UEX354" s="1"/>
      <c r="UEY354" s="1"/>
      <c r="UEZ354" s="1"/>
      <c r="UFA354" s="1"/>
      <c r="UFB354" s="1"/>
      <c r="UFC354" s="1"/>
      <c r="UFD354" s="1"/>
      <c r="UFE354" s="1"/>
      <c r="UFF354" s="1"/>
      <c r="UFG354" s="1"/>
      <c r="UFH354" s="1"/>
      <c r="UFI354" s="1"/>
      <c r="UFJ354" s="1"/>
      <c r="UFK354" s="1"/>
      <c r="UFL354" s="1"/>
      <c r="UFM354" s="1"/>
      <c r="UFN354" s="1"/>
      <c r="UFO354" s="1"/>
      <c r="UFP354" s="1"/>
      <c r="UFQ354" s="1"/>
      <c r="UFR354" s="1"/>
      <c r="UFS354" s="1"/>
      <c r="UFT354" s="1"/>
      <c r="UFU354" s="1"/>
      <c r="UFV354" s="1"/>
      <c r="UFW354" s="1"/>
      <c r="UFX354" s="1"/>
      <c r="UFY354" s="1"/>
      <c r="UFZ354" s="1"/>
      <c r="UGA354" s="1"/>
      <c r="UGB354" s="1"/>
      <c r="UGC354" s="1"/>
      <c r="UGD354" s="1"/>
      <c r="UGE354" s="1"/>
      <c r="UGF354" s="1"/>
      <c r="UGG354" s="1"/>
      <c r="UGH354" s="1"/>
      <c r="UGI354" s="1"/>
      <c r="UGJ354" s="1"/>
      <c r="UGK354" s="1"/>
      <c r="UGL354" s="1"/>
      <c r="UGM354" s="1"/>
      <c r="UGN354" s="1"/>
      <c r="UGO354" s="1"/>
      <c r="UGP354" s="1"/>
      <c r="UGQ354" s="1"/>
      <c r="UGR354" s="1"/>
      <c r="UGS354" s="1"/>
      <c r="UGT354" s="1"/>
      <c r="UGU354" s="1"/>
      <c r="UGV354" s="1"/>
      <c r="UGW354" s="1"/>
      <c r="UGX354" s="1"/>
      <c r="UGY354" s="1"/>
      <c r="UGZ354" s="1"/>
      <c r="UHA354" s="1"/>
      <c r="UHB354" s="1"/>
      <c r="UHC354" s="1"/>
      <c r="UHD354" s="1"/>
      <c r="UHE354" s="1"/>
      <c r="UHF354" s="1"/>
      <c r="UHG354" s="1"/>
      <c r="UHH354" s="1"/>
      <c r="UHI354" s="1"/>
      <c r="UHJ354" s="1"/>
      <c r="UHK354" s="1"/>
      <c r="UHL354" s="1"/>
      <c r="UHM354" s="1"/>
      <c r="UHN354" s="1"/>
      <c r="UHO354" s="1"/>
      <c r="UHP354" s="1"/>
      <c r="UHQ354" s="1"/>
      <c r="UHR354" s="1"/>
      <c r="UHS354" s="1"/>
      <c r="UHT354" s="1"/>
      <c r="UHU354" s="1"/>
      <c r="UHV354" s="1"/>
      <c r="UHW354" s="1"/>
      <c r="UHX354" s="1"/>
      <c r="UHY354" s="1"/>
      <c r="UHZ354" s="1"/>
      <c r="UIA354" s="1"/>
      <c r="UIB354" s="1"/>
      <c r="UIC354" s="1"/>
      <c r="UID354" s="1"/>
      <c r="UIE354" s="1"/>
      <c r="UIF354" s="1"/>
      <c r="UIG354" s="1"/>
      <c r="UIH354" s="1"/>
      <c r="UII354" s="1"/>
      <c r="UIJ354" s="1"/>
      <c r="UIK354" s="1"/>
      <c r="UIL354" s="1"/>
      <c r="UIM354" s="1"/>
      <c r="UIN354" s="1"/>
      <c r="UIO354" s="1"/>
      <c r="UIP354" s="1"/>
      <c r="UIQ354" s="1"/>
      <c r="UIR354" s="1"/>
      <c r="UIS354" s="1"/>
      <c r="UIT354" s="1"/>
      <c r="UIU354" s="1"/>
      <c r="UIV354" s="1"/>
      <c r="UIW354" s="1"/>
      <c r="UIX354" s="1"/>
      <c r="UIY354" s="1"/>
      <c r="UIZ354" s="1"/>
      <c r="UJA354" s="1"/>
      <c r="UJB354" s="1"/>
      <c r="UJC354" s="1"/>
      <c r="UJD354" s="1"/>
      <c r="UJE354" s="1"/>
      <c r="UJF354" s="1"/>
      <c r="UJG354" s="1"/>
      <c r="UJH354" s="1"/>
      <c r="UJI354" s="1"/>
      <c r="UJJ354" s="1"/>
      <c r="UJK354" s="1"/>
      <c r="UJL354" s="1"/>
      <c r="UJM354" s="1"/>
      <c r="UJN354" s="1"/>
      <c r="UJO354" s="1"/>
      <c r="UJP354" s="1"/>
      <c r="UJQ354" s="1"/>
      <c r="UJR354" s="1"/>
      <c r="UJS354" s="1"/>
      <c r="UJT354" s="1"/>
      <c r="UJU354" s="1"/>
      <c r="UJV354" s="1"/>
      <c r="UJW354" s="1"/>
      <c r="UJX354" s="1"/>
      <c r="UJY354" s="1"/>
      <c r="UJZ354" s="1"/>
      <c r="UKA354" s="1"/>
      <c r="UKB354" s="1"/>
      <c r="UKC354" s="1"/>
      <c r="UKD354" s="1"/>
      <c r="UKE354" s="1"/>
      <c r="UKF354" s="1"/>
      <c r="UKG354" s="1"/>
      <c r="UKH354" s="1"/>
      <c r="UKI354" s="1"/>
      <c r="UKJ354" s="1"/>
      <c r="UKK354" s="1"/>
      <c r="UKL354" s="1"/>
      <c r="UKM354" s="1"/>
      <c r="UKN354" s="1"/>
      <c r="UKO354" s="1"/>
      <c r="UKP354" s="1"/>
      <c r="UKQ354" s="1"/>
      <c r="UKR354" s="1"/>
      <c r="UKS354" s="1"/>
      <c r="UKT354" s="1"/>
      <c r="UKU354" s="1"/>
      <c r="UKV354" s="1"/>
      <c r="UKW354" s="1"/>
      <c r="UKX354" s="1"/>
      <c r="UKY354" s="1"/>
      <c r="UKZ354" s="1"/>
      <c r="ULA354" s="1"/>
      <c r="ULB354" s="1"/>
      <c r="ULC354" s="1"/>
      <c r="ULD354" s="1"/>
      <c r="ULE354" s="1"/>
      <c r="ULF354" s="1"/>
      <c r="ULG354" s="1"/>
      <c r="ULH354" s="1"/>
      <c r="ULI354" s="1"/>
      <c r="ULJ354" s="1"/>
      <c r="ULK354" s="1"/>
      <c r="ULL354" s="1"/>
      <c r="ULM354" s="1"/>
      <c r="ULN354" s="1"/>
      <c r="ULO354" s="1"/>
      <c r="ULP354" s="1"/>
      <c r="ULQ354" s="1"/>
      <c r="ULR354" s="1"/>
      <c r="ULS354" s="1"/>
      <c r="ULT354" s="1"/>
      <c r="ULU354" s="1"/>
      <c r="ULV354" s="1"/>
      <c r="ULW354" s="1"/>
      <c r="ULX354" s="1"/>
      <c r="ULY354" s="1"/>
      <c r="ULZ354" s="1"/>
      <c r="UMA354" s="1"/>
      <c r="UMB354" s="1"/>
      <c r="UMC354" s="1"/>
      <c r="UMD354" s="1"/>
      <c r="UME354" s="1"/>
      <c r="UMF354" s="1"/>
      <c r="UMG354" s="1"/>
      <c r="UMH354" s="1"/>
      <c r="UMI354" s="1"/>
      <c r="UMJ354" s="1"/>
      <c r="UMK354" s="1"/>
      <c r="UML354" s="1"/>
      <c r="UMM354" s="1"/>
      <c r="UMN354" s="1"/>
      <c r="UMO354" s="1"/>
      <c r="UMP354" s="1"/>
      <c r="UMQ354" s="1"/>
      <c r="UMR354" s="1"/>
      <c r="UMS354" s="1"/>
      <c r="UMT354" s="1"/>
      <c r="UMU354" s="1"/>
      <c r="UMV354" s="1"/>
      <c r="UMW354" s="1"/>
      <c r="UMX354" s="1"/>
      <c r="UMY354" s="1"/>
      <c r="UMZ354" s="1"/>
      <c r="UNA354" s="1"/>
      <c r="UNB354" s="1"/>
      <c r="UNC354" s="1"/>
      <c r="UND354" s="1"/>
      <c r="UNE354" s="1"/>
      <c r="UNF354" s="1"/>
      <c r="UNG354" s="1"/>
      <c r="UNH354" s="1"/>
      <c r="UNI354" s="1"/>
      <c r="UNJ354" s="1"/>
      <c r="UNK354" s="1"/>
      <c r="UNL354" s="1"/>
      <c r="UNM354" s="1"/>
      <c r="UNN354" s="1"/>
      <c r="UNO354" s="1"/>
      <c r="UNP354" s="1"/>
      <c r="UNQ354" s="1"/>
      <c r="UNR354" s="1"/>
      <c r="UNS354" s="1"/>
      <c r="UNT354" s="1"/>
      <c r="UNU354" s="1"/>
      <c r="UNV354" s="1"/>
      <c r="UNW354" s="1"/>
      <c r="UNX354" s="1"/>
      <c r="UNY354" s="1"/>
      <c r="UNZ354" s="1"/>
      <c r="UOA354" s="1"/>
      <c r="UOB354" s="1"/>
      <c r="UOC354" s="1"/>
      <c r="UOD354" s="1"/>
      <c r="UOE354" s="1"/>
      <c r="UOF354" s="1"/>
      <c r="UOG354" s="1"/>
      <c r="UOH354" s="1"/>
      <c r="UOI354" s="1"/>
      <c r="UOJ354" s="1"/>
      <c r="UOK354" s="1"/>
      <c r="UOL354" s="1"/>
      <c r="UOM354" s="1"/>
      <c r="UON354" s="1"/>
      <c r="UOO354" s="1"/>
      <c r="UOP354" s="1"/>
      <c r="UOQ354" s="1"/>
      <c r="UOR354" s="1"/>
      <c r="UOS354" s="1"/>
      <c r="UOT354" s="1"/>
      <c r="UOU354" s="1"/>
      <c r="UOV354" s="1"/>
      <c r="UOW354" s="1"/>
      <c r="UOX354" s="1"/>
      <c r="UOY354" s="1"/>
      <c r="UOZ354" s="1"/>
      <c r="UPA354" s="1"/>
      <c r="UPB354" s="1"/>
      <c r="UPC354" s="1"/>
      <c r="UPD354" s="1"/>
      <c r="UPE354" s="1"/>
      <c r="UPF354" s="1"/>
      <c r="UPG354" s="1"/>
      <c r="UPH354" s="1"/>
      <c r="UPI354" s="1"/>
      <c r="UPJ354" s="1"/>
      <c r="UPK354" s="1"/>
      <c r="UPL354" s="1"/>
      <c r="UPM354" s="1"/>
      <c r="UPN354" s="1"/>
      <c r="UPO354" s="1"/>
      <c r="UPP354" s="1"/>
      <c r="UPQ354" s="1"/>
      <c r="UPR354" s="1"/>
      <c r="UPS354" s="1"/>
      <c r="UPT354" s="1"/>
      <c r="UPU354" s="1"/>
      <c r="UPV354" s="1"/>
      <c r="UPW354" s="1"/>
      <c r="UPX354" s="1"/>
      <c r="UPY354" s="1"/>
      <c r="UPZ354" s="1"/>
      <c r="UQA354" s="1"/>
      <c r="UQB354" s="1"/>
      <c r="UQC354" s="1"/>
      <c r="UQD354" s="1"/>
      <c r="UQE354" s="1"/>
      <c r="UQF354" s="1"/>
      <c r="UQG354" s="1"/>
      <c r="UQH354" s="1"/>
      <c r="UQI354" s="1"/>
      <c r="UQJ354" s="1"/>
      <c r="UQK354" s="1"/>
      <c r="UQL354" s="1"/>
      <c r="UQM354" s="1"/>
      <c r="UQN354" s="1"/>
      <c r="UQO354" s="1"/>
      <c r="UQP354" s="1"/>
      <c r="UQQ354" s="1"/>
      <c r="UQR354" s="1"/>
      <c r="UQS354" s="1"/>
      <c r="UQT354" s="1"/>
      <c r="UQU354" s="1"/>
      <c r="UQV354" s="1"/>
      <c r="UQW354" s="1"/>
      <c r="UQX354" s="1"/>
      <c r="UQY354" s="1"/>
      <c r="UQZ354" s="1"/>
      <c r="URA354" s="1"/>
      <c r="URB354" s="1"/>
      <c r="URC354" s="1"/>
      <c r="URD354" s="1"/>
      <c r="URE354" s="1"/>
      <c r="URF354" s="1"/>
      <c r="URG354" s="1"/>
      <c r="URH354" s="1"/>
      <c r="URI354" s="1"/>
      <c r="URJ354" s="1"/>
      <c r="URK354" s="1"/>
      <c r="URL354" s="1"/>
      <c r="URM354" s="1"/>
      <c r="URN354" s="1"/>
      <c r="URO354" s="1"/>
      <c r="URP354" s="1"/>
      <c r="URQ354" s="1"/>
      <c r="URR354" s="1"/>
      <c r="URS354" s="1"/>
      <c r="URT354" s="1"/>
      <c r="URU354" s="1"/>
      <c r="URV354" s="1"/>
      <c r="URW354" s="1"/>
      <c r="URX354" s="1"/>
      <c r="URY354" s="1"/>
      <c r="URZ354" s="1"/>
      <c r="USA354" s="1"/>
      <c r="USB354" s="1"/>
      <c r="USC354" s="1"/>
      <c r="USD354" s="1"/>
      <c r="USE354" s="1"/>
      <c r="USF354" s="1"/>
      <c r="USG354" s="1"/>
      <c r="USH354" s="1"/>
      <c r="USI354" s="1"/>
      <c r="USJ354" s="1"/>
      <c r="USK354" s="1"/>
      <c r="USL354" s="1"/>
      <c r="USM354" s="1"/>
      <c r="USN354" s="1"/>
      <c r="USO354" s="1"/>
      <c r="USP354" s="1"/>
      <c r="USQ354" s="1"/>
      <c r="USR354" s="1"/>
      <c r="USS354" s="1"/>
      <c r="UST354" s="1"/>
      <c r="USU354" s="1"/>
      <c r="USV354" s="1"/>
      <c r="USW354" s="1"/>
      <c r="USX354" s="1"/>
      <c r="USY354" s="1"/>
      <c r="USZ354" s="1"/>
      <c r="UTA354" s="1"/>
      <c r="UTB354" s="1"/>
      <c r="UTC354" s="1"/>
      <c r="UTD354" s="1"/>
      <c r="UTE354" s="1"/>
      <c r="UTF354" s="1"/>
      <c r="UTG354" s="1"/>
      <c r="UTH354" s="1"/>
      <c r="UTI354" s="1"/>
      <c r="UTJ354" s="1"/>
      <c r="UTK354" s="1"/>
      <c r="UTL354" s="1"/>
      <c r="UTM354" s="1"/>
      <c r="UTN354" s="1"/>
      <c r="UTO354" s="1"/>
      <c r="UTP354" s="1"/>
      <c r="UTQ354" s="1"/>
      <c r="UTR354" s="1"/>
      <c r="UTS354" s="1"/>
      <c r="UTT354" s="1"/>
      <c r="UTU354" s="1"/>
      <c r="UTV354" s="1"/>
      <c r="UTW354" s="1"/>
      <c r="UTX354" s="1"/>
      <c r="UTY354" s="1"/>
      <c r="UTZ354" s="1"/>
      <c r="UUA354" s="1"/>
      <c r="UUB354" s="1"/>
      <c r="UUC354" s="1"/>
      <c r="UUD354" s="1"/>
      <c r="UUE354" s="1"/>
      <c r="UUF354" s="1"/>
      <c r="UUG354" s="1"/>
      <c r="UUH354" s="1"/>
      <c r="UUI354" s="1"/>
      <c r="UUJ354" s="1"/>
      <c r="UUK354" s="1"/>
      <c r="UUL354" s="1"/>
      <c r="UUM354" s="1"/>
      <c r="UUN354" s="1"/>
      <c r="UUO354" s="1"/>
      <c r="UUP354" s="1"/>
      <c r="UUQ354" s="1"/>
      <c r="UUR354" s="1"/>
      <c r="UUS354" s="1"/>
      <c r="UUT354" s="1"/>
      <c r="UUU354" s="1"/>
      <c r="UUV354" s="1"/>
      <c r="UUW354" s="1"/>
      <c r="UUX354" s="1"/>
      <c r="UUY354" s="1"/>
      <c r="UUZ354" s="1"/>
      <c r="UVA354" s="1"/>
      <c r="UVB354" s="1"/>
      <c r="UVC354" s="1"/>
      <c r="UVD354" s="1"/>
      <c r="UVE354" s="1"/>
      <c r="UVF354" s="1"/>
      <c r="UVG354" s="1"/>
      <c r="UVH354" s="1"/>
      <c r="UVI354" s="1"/>
      <c r="UVJ354" s="1"/>
      <c r="UVK354" s="1"/>
      <c r="UVL354" s="1"/>
      <c r="UVM354" s="1"/>
      <c r="UVN354" s="1"/>
      <c r="UVO354" s="1"/>
      <c r="UVP354" s="1"/>
      <c r="UVQ354" s="1"/>
      <c r="UVR354" s="1"/>
      <c r="UVS354" s="1"/>
      <c r="UVT354" s="1"/>
      <c r="UVU354" s="1"/>
      <c r="UVV354" s="1"/>
      <c r="UVW354" s="1"/>
      <c r="UVX354" s="1"/>
      <c r="UVY354" s="1"/>
      <c r="UVZ354" s="1"/>
      <c r="UWA354" s="1"/>
      <c r="UWB354" s="1"/>
      <c r="UWC354" s="1"/>
      <c r="UWD354" s="1"/>
      <c r="UWE354" s="1"/>
      <c r="UWF354" s="1"/>
      <c r="UWG354" s="1"/>
      <c r="UWH354" s="1"/>
      <c r="UWI354" s="1"/>
      <c r="UWJ354" s="1"/>
      <c r="UWK354" s="1"/>
      <c r="UWL354" s="1"/>
      <c r="UWM354" s="1"/>
      <c r="UWN354" s="1"/>
      <c r="UWO354" s="1"/>
      <c r="UWP354" s="1"/>
      <c r="UWQ354" s="1"/>
      <c r="UWR354" s="1"/>
      <c r="UWS354" s="1"/>
      <c r="UWT354" s="1"/>
      <c r="UWU354" s="1"/>
      <c r="UWV354" s="1"/>
      <c r="UWW354" s="1"/>
      <c r="UWX354" s="1"/>
      <c r="UWY354" s="1"/>
      <c r="UWZ354" s="1"/>
      <c r="UXA354" s="1"/>
      <c r="UXB354" s="1"/>
      <c r="UXC354" s="1"/>
      <c r="UXD354" s="1"/>
      <c r="UXE354" s="1"/>
      <c r="UXF354" s="1"/>
      <c r="UXG354" s="1"/>
      <c r="UXH354" s="1"/>
      <c r="UXI354" s="1"/>
      <c r="UXJ354" s="1"/>
      <c r="UXK354" s="1"/>
      <c r="UXL354" s="1"/>
      <c r="UXM354" s="1"/>
      <c r="UXN354" s="1"/>
      <c r="UXO354" s="1"/>
      <c r="UXP354" s="1"/>
      <c r="UXQ354" s="1"/>
      <c r="UXR354" s="1"/>
      <c r="UXS354" s="1"/>
      <c r="UXT354" s="1"/>
      <c r="UXU354" s="1"/>
      <c r="UXV354" s="1"/>
      <c r="UXW354" s="1"/>
      <c r="UXX354" s="1"/>
      <c r="UXY354" s="1"/>
      <c r="UXZ354" s="1"/>
      <c r="UYA354" s="1"/>
      <c r="UYB354" s="1"/>
      <c r="UYC354" s="1"/>
      <c r="UYD354" s="1"/>
      <c r="UYE354" s="1"/>
      <c r="UYF354" s="1"/>
      <c r="UYG354" s="1"/>
      <c r="UYH354" s="1"/>
      <c r="UYI354" s="1"/>
      <c r="UYJ354" s="1"/>
      <c r="UYK354" s="1"/>
      <c r="UYL354" s="1"/>
      <c r="UYM354" s="1"/>
      <c r="UYN354" s="1"/>
      <c r="UYO354" s="1"/>
      <c r="UYP354" s="1"/>
      <c r="UYQ354" s="1"/>
      <c r="UYR354" s="1"/>
      <c r="UYS354" s="1"/>
      <c r="UYT354" s="1"/>
      <c r="UYU354" s="1"/>
      <c r="UYV354" s="1"/>
      <c r="UYW354" s="1"/>
      <c r="UYX354" s="1"/>
      <c r="UYY354" s="1"/>
      <c r="UYZ354" s="1"/>
      <c r="UZA354" s="1"/>
      <c r="UZB354" s="1"/>
      <c r="UZC354" s="1"/>
      <c r="UZD354" s="1"/>
      <c r="UZE354" s="1"/>
      <c r="UZF354" s="1"/>
      <c r="UZG354" s="1"/>
      <c r="UZH354" s="1"/>
      <c r="UZI354" s="1"/>
      <c r="UZJ354" s="1"/>
      <c r="UZK354" s="1"/>
      <c r="UZL354" s="1"/>
      <c r="UZM354" s="1"/>
      <c r="UZN354" s="1"/>
      <c r="UZO354" s="1"/>
      <c r="UZP354" s="1"/>
      <c r="UZQ354" s="1"/>
      <c r="UZR354" s="1"/>
      <c r="UZS354" s="1"/>
      <c r="UZT354" s="1"/>
      <c r="UZU354" s="1"/>
      <c r="UZV354" s="1"/>
      <c r="UZW354" s="1"/>
      <c r="UZX354" s="1"/>
      <c r="UZY354" s="1"/>
      <c r="UZZ354" s="1"/>
      <c r="VAA354" s="1"/>
      <c r="VAB354" s="1"/>
      <c r="VAC354" s="1"/>
      <c r="VAD354" s="1"/>
      <c r="VAE354" s="1"/>
      <c r="VAF354" s="1"/>
      <c r="VAG354" s="1"/>
      <c r="VAH354" s="1"/>
      <c r="VAI354" s="1"/>
      <c r="VAJ354" s="1"/>
      <c r="VAK354" s="1"/>
      <c r="VAL354" s="1"/>
      <c r="VAM354" s="1"/>
      <c r="VAN354" s="1"/>
      <c r="VAO354" s="1"/>
      <c r="VAP354" s="1"/>
      <c r="VAQ354" s="1"/>
      <c r="VAR354" s="1"/>
      <c r="VAS354" s="1"/>
      <c r="VAT354" s="1"/>
      <c r="VAU354" s="1"/>
      <c r="VAV354" s="1"/>
      <c r="VAW354" s="1"/>
      <c r="VAX354" s="1"/>
      <c r="VAY354" s="1"/>
      <c r="VAZ354" s="1"/>
      <c r="VBA354" s="1"/>
      <c r="VBB354" s="1"/>
      <c r="VBC354" s="1"/>
      <c r="VBD354" s="1"/>
      <c r="VBE354" s="1"/>
      <c r="VBF354" s="1"/>
      <c r="VBG354" s="1"/>
      <c r="VBH354" s="1"/>
      <c r="VBI354" s="1"/>
      <c r="VBJ354" s="1"/>
      <c r="VBK354" s="1"/>
      <c r="VBL354" s="1"/>
      <c r="VBM354" s="1"/>
      <c r="VBN354" s="1"/>
      <c r="VBO354" s="1"/>
      <c r="VBP354" s="1"/>
      <c r="VBQ354" s="1"/>
      <c r="VBR354" s="1"/>
      <c r="VBS354" s="1"/>
      <c r="VBT354" s="1"/>
      <c r="VBU354" s="1"/>
      <c r="VBV354" s="1"/>
      <c r="VBW354" s="1"/>
      <c r="VBX354" s="1"/>
      <c r="VBY354" s="1"/>
      <c r="VBZ354" s="1"/>
      <c r="VCA354" s="1"/>
      <c r="VCB354" s="1"/>
      <c r="VCC354" s="1"/>
      <c r="VCD354" s="1"/>
      <c r="VCE354" s="1"/>
      <c r="VCF354" s="1"/>
      <c r="VCG354" s="1"/>
      <c r="VCH354" s="1"/>
      <c r="VCI354" s="1"/>
      <c r="VCJ354" s="1"/>
      <c r="VCK354" s="1"/>
      <c r="VCL354" s="1"/>
      <c r="VCM354" s="1"/>
      <c r="VCN354" s="1"/>
      <c r="VCO354" s="1"/>
      <c r="VCP354" s="1"/>
      <c r="VCQ354" s="1"/>
      <c r="VCR354" s="1"/>
      <c r="VCS354" s="1"/>
      <c r="VCT354" s="1"/>
      <c r="VCU354" s="1"/>
      <c r="VCV354" s="1"/>
      <c r="VCW354" s="1"/>
      <c r="VCX354" s="1"/>
      <c r="VCY354" s="1"/>
      <c r="VCZ354" s="1"/>
      <c r="VDA354" s="1"/>
      <c r="VDB354" s="1"/>
      <c r="VDC354" s="1"/>
      <c r="VDD354" s="1"/>
      <c r="VDE354" s="1"/>
      <c r="VDF354" s="1"/>
      <c r="VDG354" s="1"/>
      <c r="VDH354" s="1"/>
      <c r="VDI354" s="1"/>
      <c r="VDJ354" s="1"/>
      <c r="VDK354" s="1"/>
      <c r="VDL354" s="1"/>
      <c r="VDM354" s="1"/>
      <c r="VDN354" s="1"/>
      <c r="VDO354" s="1"/>
      <c r="VDP354" s="1"/>
      <c r="VDQ354" s="1"/>
      <c r="VDR354" s="1"/>
      <c r="VDS354" s="1"/>
      <c r="VDT354" s="1"/>
      <c r="VDU354" s="1"/>
      <c r="VDV354" s="1"/>
      <c r="VDW354" s="1"/>
      <c r="VDX354" s="1"/>
      <c r="VDY354" s="1"/>
      <c r="VDZ354" s="1"/>
      <c r="VEA354" s="1"/>
      <c r="VEB354" s="1"/>
      <c r="VEC354" s="1"/>
      <c r="VED354" s="1"/>
      <c r="VEE354" s="1"/>
      <c r="VEF354" s="1"/>
      <c r="VEG354" s="1"/>
      <c r="VEH354" s="1"/>
      <c r="VEI354" s="1"/>
      <c r="VEJ354" s="1"/>
      <c r="VEK354" s="1"/>
      <c r="VEL354" s="1"/>
      <c r="VEM354" s="1"/>
      <c r="VEN354" s="1"/>
      <c r="VEO354" s="1"/>
      <c r="VEP354" s="1"/>
      <c r="VEQ354" s="1"/>
      <c r="VER354" s="1"/>
      <c r="VES354" s="1"/>
      <c r="VET354" s="1"/>
      <c r="VEU354" s="1"/>
      <c r="VEV354" s="1"/>
      <c r="VEW354" s="1"/>
      <c r="VEX354" s="1"/>
      <c r="VEY354" s="1"/>
      <c r="VEZ354" s="1"/>
      <c r="VFA354" s="1"/>
      <c r="VFB354" s="1"/>
      <c r="VFC354" s="1"/>
      <c r="VFD354" s="1"/>
      <c r="VFE354" s="1"/>
      <c r="VFF354" s="1"/>
      <c r="VFG354" s="1"/>
      <c r="VFH354" s="1"/>
      <c r="VFI354" s="1"/>
      <c r="VFJ354" s="1"/>
      <c r="VFK354" s="1"/>
      <c r="VFL354" s="1"/>
      <c r="VFM354" s="1"/>
      <c r="VFN354" s="1"/>
      <c r="VFO354" s="1"/>
      <c r="VFP354" s="1"/>
      <c r="VFQ354" s="1"/>
      <c r="VFR354" s="1"/>
      <c r="VFS354" s="1"/>
      <c r="VFT354" s="1"/>
      <c r="VFU354" s="1"/>
      <c r="VFV354" s="1"/>
      <c r="VFW354" s="1"/>
      <c r="VFX354" s="1"/>
      <c r="VFY354" s="1"/>
      <c r="VFZ354" s="1"/>
      <c r="VGA354" s="1"/>
      <c r="VGB354" s="1"/>
      <c r="VGC354" s="1"/>
      <c r="VGD354" s="1"/>
      <c r="VGE354" s="1"/>
      <c r="VGF354" s="1"/>
      <c r="VGG354" s="1"/>
      <c r="VGH354" s="1"/>
      <c r="VGI354" s="1"/>
      <c r="VGJ354" s="1"/>
      <c r="VGK354" s="1"/>
      <c r="VGL354" s="1"/>
      <c r="VGM354" s="1"/>
      <c r="VGN354" s="1"/>
      <c r="VGO354" s="1"/>
      <c r="VGP354" s="1"/>
      <c r="VGQ354" s="1"/>
      <c r="VGR354" s="1"/>
      <c r="VGS354" s="1"/>
      <c r="VGT354" s="1"/>
      <c r="VGU354" s="1"/>
      <c r="VGV354" s="1"/>
      <c r="VGW354" s="1"/>
      <c r="VGX354" s="1"/>
      <c r="VGY354" s="1"/>
      <c r="VGZ354" s="1"/>
      <c r="VHA354" s="1"/>
      <c r="VHB354" s="1"/>
      <c r="VHC354" s="1"/>
      <c r="VHD354" s="1"/>
      <c r="VHE354" s="1"/>
      <c r="VHF354" s="1"/>
      <c r="VHG354" s="1"/>
      <c r="VHH354" s="1"/>
      <c r="VHI354" s="1"/>
      <c r="VHJ354" s="1"/>
      <c r="VHK354" s="1"/>
      <c r="VHL354" s="1"/>
      <c r="VHM354" s="1"/>
      <c r="VHN354" s="1"/>
      <c r="VHO354" s="1"/>
      <c r="VHP354" s="1"/>
      <c r="VHQ354" s="1"/>
      <c r="VHR354" s="1"/>
      <c r="VHS354" s="1"/>
      <c r="VHT354" s="1"/>
      <c r="VHU354" s="1"/>
      <c r="VHV354" s="1"/>
      <c r="VHW354" s="1"/>
      <c r="VHX354" s="1"/>
      <c r="VHY354" s="1"/>
      <c r="VHZ354" s="1"/>
      <c r="VIA354" s="1"/>
      <c r="VIB354" s="1"/>
      <c r="VIC354" s="1"/>
      <c r="VID354" s="1"/>
      <c r="VIE354" s="1"/>
      <c r="VIF354" s="1"/>
      <c r="VIG354" s="1"/>
      <c r="VIH354" s="1"/>
      <c r="VII354" s="1"/>
      <c r="VIJ354" s="1"/>
      <c r="VIK354" s="1"/>
      <c r="VIL354" s="1"/>
      <c r="VIM354" s="1"/>
      <c r="VIN354" s="1"/>
      <c r="VIO354" s="1"/>
      <c r="VIP354" s="1"/>
      <c r="VIQ354" s="1"/>
      <c r="VIR354" s="1"/>
      <c r="VIS354" s="1"/>
      <c r="VIT354" s="1"/>
      <c r="VIU354" s="1"/>
      <c r="VIV354" s="1"/>
      <c r="VIW354" s="1"/>
      <c r="VIX354" s="1"/>
      <c r="VIY354" s="1"/>
      <c r="VIZ354" s="1"/>
      <c r="VJA354" s="1"/>
      <c r="VJB354" s="1"/>
      <c r="VJC354" s="1"/>
      <c r="VJD354" s="1"/>
      <c r="VJE354" s="1"/>
      <c r="VJF354" s="1"/>
      <c r="VJG354" s="1"/>
      <c r="VJH354" s="1"/>
      <c r="VJI354" s="1"/>
      <c r="VJJ354" s="1"/>
      <c r="VJK354" s="1"/>
      <c r="VJL354" s="1"/>
      <c r="VJM354" s="1"/>
      <c r="VJN354" s="1"/>
      <c r="VJO354" s="1"/>
      <c r="VJP354" s="1"/>
      <c r="VJQ354" s="1"/>
      <c r="VJR354" s="1"/>
      <c r="VJS354" s="1"/>
      <c r="VJT354" s="1"/>
      <c r="VJU354" s="1"/>
      <c r="VJV354" s="1"/>
      <c r="VJW354" s="1"/>
      <c r="VJX354" s="1"/>
      <c r="VJY354" s="1"/>
      <c r="VJZ354" s="1"/>
      <c r="VKA354" s="1"/>
      <c r="VKB354" s="1"/>
      <c r="VKC354" s="1"/>
      <c r="VKD354" s="1"/>
      <c r="VKE354" s="1"/>
      <c r="VKF354" s="1"/>
      <c r="VKG354" s="1"/>
      <c r="VKH354" s="1"/>
      <c r="VKI354" s="1"/>
      <c r="VKJ354" s="1"/>
      <c r="VKK354" s="1"/>
      <c r="VKL354" s="1"/>
      <c r="VKM354" s="1"/>
      <c r="VKN354" s="1"/>
      <c r="VKO354" s="1"/>
      <c r="VKP354" s="1"/>
      <c r="VKQ354" s="1"/>
      <c r="VKR354" s="1"/>
      <c r="VKS354" s="1"/>
      <c r="VKT354" s="1"/>
      <c r="VKU354" s="1"/>
      <c r="VKV354" s="1"/>
      <c r="VKW354" s="1"/>
      <c r="VKX354" s="1"/>
      <c r="VKY354" s="1"/>
      <c r="VKZ354" s="1"/>
      <c r="VLA354" s="1"/>
      <c r="VLB354" s="1"/>
      <c r="VLC354" s="1"/>
      <c r="VLD354" s="1"/>
      <c r="VLE354" s="1"/>
      <c r="VLF354" s="1"/>
      <c r="VLG354" s="1"/>
      <c r="VLH354" s="1"/>
      <c r="VLI354" s="1"/>
      <c r="VLJ354" s="1"/>
      <c r="VLK354" s="1"/>
      <c r="VLL354" s="1"/>
      <c r="VLM354" s="1"/>
      <c r="VLN354" s="1"/>
      <c r="VLO354" s="1"/>
      <c r="VLP354" s="1"/>
      <c r="VLQ354" s="1"/>
      <c r="VLR354" s="1"/>
      <c r="VLS354" s="1"/>
      <c r="VLT354" s="1"/>
      <c r="VLU354" s="1"/>
      <c r="VLV354" s="1"/>
      <c r="VLW354" s="1"/>
      <c r="VLX354" s="1"/>
      <c r="VLY354" s="1"/>
      <c r="VLZ354" s="1"/>
      <c r="VMA354" s="1"/>
      <c r="VMB354" s="1"/>
      <c r="VMC354" s="1"/>
      <c r="VMD354" s="1"/>
      <c r="VME354" s="1"/>
      <c r="VMF354" s="1"/>
      <c r="VMG354" s="1"/>
      <c r="VMH354" s="1"/>
      <c r="VMI354" s="1"/>
      <c r="VMJ354" s="1"/>
      <c r="VMK354" s="1"/>
      <c r="VML354" s="1"/>
      <c r="VMM354" s="1"/>
      <c r="VMN354" s="1"/>
      <c r="VMO354" s="1"/>
      <c r="VMP354" s="1"/>
      <c r="VMQ354" s="1"/>
      <c r="VMR354" s="1"/>
      <c r="VMS354" s="1"/>
      <c r="VMT354" s="1"/>
      <c r="VMU354" s="1"/>
      <c r="VMV354" s="1"/>
      <c r="VMW354" s="1"/>
      <c r="VMX354" s="1"/>
      <c r="VMY354" s="1"/>
      <c r="VMZ354" s="1"/>
      <c r="VNA354" s="1"/>
      <c r="VNB354" s="1"/>
      <c r="VNC354" s="1"/>
      <c r="VND354" s="1"/>
      <c r="VNE354" s="1"/>
      <c r="VNF354" s="1"/>
      <c r="VNG354" s="1"/>
      <c r="VNH354" s="1"/>
      <c r="VNI354" s="1"/>
      <c r="VNJ354" s="1"/>
      <c r="VNK354" s="1"/>
      <c r="VNL354" s="1"/>
      <c r="VNM354" s="1"/>
      <c r="VNN354" s="1"/>
      <c r="VNO354" s="1"/>
      <c r="VNP354" s="1"/>
      <c r="VNQ354" s="1"/>
      <c r="VNR354" s="1"/>
      <c r="VNS354" s="1"/>
      <c r="VNT354" s="1"/>
      <c r="VNU354" s="1"/>
      <c r="VNV354" s="1"/>
      <c r="VNW354" s="1"/>
      <c r="VNX354" s="1"/>
      <c r="VNY354" s="1"/>
      <c r="VNZ354" s="1"/>
      <c r="VOA354" s="1"/>
      <c r="VOB354" s="1"/>
      <c r="VOC354" s="1"/>
      <c r="VOD354" s="1"/>
      <c r="VOE354" s="1"/>
      <c r="VOF354" s="1"/>
      <c r="VOG354" s="1"/>
      <c r="VOH354" s="1"/>
      <c r="VOI354" s="1"/>
      <c r="VOJ354" s="1"/>
      <c r="VOK354" s="1"/>
      <c r="VOL354" s="1"/>
      <c r="VOM354" s="1"/>
      <c r="VON354" s="1"/>
      <c r="VOO354" s="1"/>
      <c r="VOP354" s="1"/>
      <c r="VOQ354" s="1"/>
      <c r="VOR354" s="1"/>
      <c r="VOS354" s="1"/>
      <c r="VOT354" s="1"/>
      <c r="VOU354" s="1"/>
      <c r="VOV354" s="1"/>
      <c r="VOW354" s="1"/>
      <c r="VOX354" s="1"/>
      <c r="VOY354" s="1"/>
      <c r="VOZ354" s="1"/>
      <c r="VPA354" s="1"/>
      <c r="VPB354" s="1"/>
      <c r="VPC354" s="1"/>
      <c r="VPD354" s="1"/>
      <c r="VPE354" s="1"/>
      <c r="VPF354" s="1"/>
      <c r="VPG354" s="1"/>
      <c r="VPH354" s="1"/>
      <c r="VPI354" s="1"/>
      <c r="VPJ354" s="1"/>
      <c r="VPK354" s="1"/>
      <c r="VPL354" s="1"/>
      <c r="VPM354" s="1"/>
      <c r="VPN354" s="1"/>
      <c r="VPO354" s="1"/>
      <c r="VPP354" s="1"/>
      <c r="VPQ354" s="1"/>
      <c r="VPR354" s="1"/>
      <c r="VPS354" s="1"/>
      <c r="VPT354" s="1"/>
      <c r="VPU354" s="1"/>
      <c r="VPV354" s="1"/>
      <c r="VPW354" s="1"/>
      <c r="VPX354" s="1"/>
      <c r="VPY354" s="1"/>
      <c r="VPZ354" s="1"/>
      <c r="VQA354" s="1"/>
      <c r="VQB354" s="1"/>
      <c r="VQC354" s="1"/>
      <c r="VQD354" s="1"/>
      <c r="VQE354" s="1"/>
      <c r="VQF354" s="1"/>
      <c r="VQG354" s="1"/>
      <c r="VQH354" s="1"/>
      <c r="VQI354" s="1"/>
      <c r="VQJ354" s="1"/>
      <c r="VQK354" s="1"/>
      <c r="VQL354" s="1"/>
      <c r="VQM354" s="1"/>
      <c r="VQN354" s="1"/>
      <c r="VQO354" s="1"/>
      <c r="VQP354" s="1"/>
      <c r="VQQ354" s="1"/>
      <c r="VQR354" s="1"/>
      <c r="VQS354" s="1"/>
      <c r="VQT354" s="1"/>
      <c r="VQU354" s="1"/>
      <c r="VQV354" s="1"/>
      <c r="VQW354" s="1"/>
      <c r="VQX354" s="1"/>
      <c r="VQY354" s="1"/>
      <c r="VQZ354" s="1"/>
      <c r="VRA354" s="1"/>
      <c r="VRB354" s="1"/>
      <c r="VRC354" s="1"/>
      <c r="VRD354" s="1"/>
      <c r="VRE354" s="1"/>
      <c r="VRF354" s="1"/>
      <c r="VRG354" s="1"/>
      <c r="VRH354" s="1"/>
      <c r="VRI354" s="1"/>
      <c r="VRJ354" s="1"/>
      <c r="VRK354" s="1"/>
      <c r="VRL354" s="1"/>
      <c r="VRM354" s="1"/>
      <c r="VRN354" s="1"/>
      <c r="VRO354" s="1"/>
      <c r="VRP354" s="1"/>
      <c r="VRQ354" s="1"/>
      <c r="VRR354" s="1"/>
      <c r="VRS354" s="1"/>
      <c r="VRT354" s="1"/>
      <c r="VRU354" s="1"/>
      <c r="VRV354" s="1"/>
      <c r="VRW354" s="1"/>
      <c r="VRX354" s="1"/>
      <c r="VRY354" s="1"/>
      <c r="VRZ354" s="1"/>
      <c r="VSA354" s="1"/>
      <c r="VSB354" s="1"/>
      <c r="VSC354" s="1"/>
      <c r="VSD354" s="1"/>
      <c r="VSE354" s="1"/>
      <c r="VSF354" s="1"/>
      <c r="VSG354" s="1"/>
      <c r="VSH354" s="1"/>
      <c r="VSI354" s="1"/>
      <c r="VSJ354" s="1"/>
      <c r="VSK354" s="1"/>
      <c r="VSL354" s="1"/>
      <c r="VSM354" s="1"/>
      <c r="VSN354" s="1"/>
      <c r="VSO354" s="1"/>
      <c r="VSP354" s="1"/>
      <c r="VSQ354" s="1"/>
      <c r="VSR354" s="1"/>
      <c r="VSS354" s="1"/>
      <c r="VST354" s="1"/>
      <c r="VSU354" s="1"/>
      <c r="VSV354" s="1"/>
      <c r="VSW354" s="1"/>
      <c r="VSX354" s="1"/>
      <c r="VSY354" s="1"/>
      <c r="VSZ354" s="1"/>
      <c r="VTA354" s="1"/>
      <c r="VTB354" s="1"/>
      <c r="VTC354" s="1"/>
      <c r="VTD354" s="1"/>
      <c r="VTE354" s="1"/>
      <c r="VTF354" s="1"/>
      <c r="VTG354" s="1"/>
      <c r="VTH354" s="1"/>
      <c r="VTI354" s="1"/>
      <c r="VTJ354" s="1"/>
      <c r="VTK354" s="1"/>
      <c r="VTL354" s="1"/>
      <c r="VTM354" s="1"/>
      <c r="VTN354" s="1"/>
      <c r="VTO354" s="1"/>
      <c r="VTP354" s="1"/>
      <c r="VTQ354" s="1"/>
      <c r="VTR354" s="1"/>
      <c r="VTS354" s="1"/>
      <c r="VTT354" s="1"/>
      <c r="VTU354" s="1"/>
      <c r="VTV354" s="1"/>
      <c r="VTW354" s="1"/>
      <c r="VTX354" s="1"/>
      <c r="VTY354" s="1"/>
      <c r="VTZ354" s="1"/>
      <c r="VUA354" s="1"/>
      <c r="VUB354" s="1"/>
      <c r="VUC354" s="1"/>
      <c r="VUD354" s="1"/>
      <c r="VUE354" s="1"/>
      <c r="VUF354" s="1"/>
      <c r="VUG354" s="1"/>
      <c r="VUH354" s="1"/>
      <c r="VUI354" s="1"/>
      <c r="VUJ354" s="1"/>
      <c r="VUK354" s="1"/>
      <c r="VUL354" s="1"/>
      <c r="VUM354" s="1"/>
      <c r="VUN354" s="1"/>
      <c r="VUO354" s="1"/>
      <c r="VUP354" s="1"/>
      <c r="VUQ354" s="1"/>
      <c r="VUR354" s="1"/>
      <c r="VUS354" s="1"/>
      <c r="VUT354" s="1"/>
      <c r="VUU354" s="1"/>
      <c r="VUV354" s="1"/>
      <c r="VUW354" s="1"/>
      <c r="VUX354" s="1"/>
      <c r="VUY354" s="1"/>
      <c r="VUZ354" s="1"/>
      <c r="VVA354" s="1"/>
      <c r="VVB354" s="1"/>
      <c r="VVC354" s="1"/>
      <c r="VVD354" s="1"/>
      <c r="VVE354" s="1"/>
      <c r="VVF354" s="1"/>
      <c r="VVG354" s="1"/>
      <c r="VVH354" s="1"/>
      <c r="VVI354" s="1"/>
      <c r="VVJ354" s="1"/>
      <c r="VVK354" s="1"/>
      <c r="VVL354" s="1"/>
      <c r="VVM354" s="1"/>
      <c r="VVN354" s="1"/>
      <c r="VVO354" s="1"/>
      <c r="VVP354" s="1"/>
      <c r="VVQ354" s="1"/>
      <c r="VVR354" s="1"/>
      <c r="VVS354" s="1"/>
      <c r="VVT354" s="1"/>
      <c r="VVU354" s="1"/>
      <c r="VVV354" s="1"/>
      <c r="VVW354" s="1"/>
      <c r="VVX354" s="1"/>
      <c r="VVY354" s="1"/>
      <c r="VVZ354" s="1"/>
      <c r="VWA354" s="1"/>
      <c r="VWB354" s="1"/>
      <c r="VWC354" s="1"/>
      <c r="VWD354" s="1"/>
      <c r="VWE354" s="1"/>
      <c r="VWF354" s="1"/>
      <c r="VWG354" s="1"/>
      <c r="VWH354" s="1"/>
      <c r="VWI354" s="1"/>
      <c r="VWJ354" s="1"/>
      <c r="VWK354" s="1"/>
      <c r="VWL354" s="1"/>
      <c r="VWM354" s="1"/>
      <c r="VWN354" s="1"/>
      <c r="VWO354" s="1"/>
      <c r="VWP354" s="1"/>
      <c r="VWQ354" s="1"/>
      <c r="VWR354" s="1"/>
      <c r="VWS354" s="1"/>
      <c r="VWT354" s="1"/>
      <c r="VWU354" s="1"/>
      <c r="VWV354" s="1"/>
      <c r="VWW354" s="1"/>
      <c r="VWX354" s="1"/>
      <c r="VWY354" s="1"/>
      <c r="VWZ354" s="1"/>
      <c r="VXA354" s="1"/>
      <c r="VXB354" s="1"/>
      <c r="VXC354" s="1"/>
      <c r="VXD354" s="1"/>
      <c r="VXE354" s="1"/>
      <c r="VXF354" s="1"/>
      <c r="VXG354" s="1"/>
      <c r="VXH354" s="1"/>
      <c r="VXI354" s="1"/>
      <c r="VXJ354" s="1"/>
      <c r="VXK354" s="1"/>
      <c r="VXL354" s="1"/>
      <c r="VXM354" s="1"/>
      <c r="VXN354" s="1"/>
      <c r="VXO354" s="1"/>
      <c r="VXP354" s="1"/>
      <c r="VXQ354" s="1"/>
      <c r="VXR354" s="1"/>
      <c r="VXS354" s="1"/>
      <c r="VXT354" s="1"/>
      <c r="VXU354" s="1"/>
      <c r="VXV354" s="1"/>
      <c r="VXW354" s="1"/>
      <c r="VXX354" s="1"/>
      <c r="VXY354" s="1"/>
      <c r="VXZ354" s="1"/>
      <c r="VYA354" s="1"/>
      <c r="VYB354" s="1"/>
      <c r="VYC354" s="1"/>
      <c r="VYD354" s="1"/>
      <c r="VYE354" s="1"/>
      <c r="VYF354" s="1"/>
      <c r="VYG354" s="1"/>
      <c r="VYH354" s="1"/>
      <c r="VYI354" s="1"/>
      <c r="VYJ354" s="1"/>
      <c r="VYK354" s="1"/>
      <c r="VYL354" s="1"/>
      <c r="VYM354" s="1"/>
      <c r="VYN354" s="1"/>
      <c r="VYO354" s="1"/>
      <c r="VYP354" s="1"/>
      <c r="VYQ354" s="1"/>
      <c r="VYR354" s="1"/>
      <c r="VYS354" s="1"/>
      <c r="VYT354" s="1"/>
      <c r="VYU354" s="1"/>
      <c r="VYV354" s="1"/>
      <c r="VYW354" s="1"/>
      <c r="VYX354" s="1"/>
      <c r="VYY354" s="1"/>
      <c r="VYZ354" s="1"/>
      <c r="VZA354" s="1"/>
      <c r="VZB354" s="1"/>
      <c r="VZC354" s="1"/>
      <c r="VZD354" s="1"/>
      <c r="VZE354" s="1"/>
      <c r="VZF354" s="1"/>
      <c r="VZG354" s="1"/>
      <c r="VZH354" s="1"/>
      <c r="VZI354" s="1"/>
      <c r="VZJ354" s="1"/>
      <c r="VZK354" s="1"/>
      <c r="VZL354" s="1"/>
      <c r="VZM354" s="1"/>
      <c r="VZN354" s="1"/>
      <c r="VZO354" s="1"/>
      <c r="VZP354" s="1"/>
      <c r="VZQ354" s="1"/>
      <c r="VZR354" s="1"/>
      <c r="VZS354" s="1"/>
      <c r="VZT354" s="1"/>
      <c r="VZU354" s="1"/>
      <c r="VZV354" s="1"/>
      <c r="VZW354" s="1"/>
      <c r="VZX354" s="1"/>
      <c r="VZY354" s="1"/>
      <c r="VZZ354" s="1"/>
      <c r="WAA354" s="1"/>
      <c r="WAB354" s="1"/>
      <c r="WAC354" s="1"/>
      <c r="WAD354" s="1"/>
      <c r="WAE354" s="1"/>
      <c r="WAF354" s="1"/>
      <c r="WAG354" s="1"/>
      <c r="WAH354" s="1"/>
      <c r="WAI354" s="1"/>
      <c r="WAJ354" s="1"/>
      <c r="WAK354" s="1"/>
      <c r="WAL354" s="1"/>
      <c r="WAM354" s="1"/>
      <c r="WAN354" s="1"/>
      <c r="WAO354" s="1"/>
      <c r="WAP354" s="1"/>
      <c r="WAQ354" s="1"/>
      <c r="WAR354" s="1"/>
      <c r="WAS354" s="1"/>
      <c r="WAT354" s="1"/>
      <c r="WAU354" s="1"/>
      <c r="WAV354" s="1"/>
      <c r="WAW354" s="1"/>
      <c r="WAX354" s="1"/>
      <c r="WAY354" s="1"/>
      <c r="WAZ354" s="1"/>
      <c r="WBA354" s="1"/>
      <c r="WBB354" s="1"/>
      <c r="WBC354" s="1"/>
      <c r="WBD354" s="1"/>
      <c r="WBE354" s="1"/>
      <c r="WBF354" s="1"/>
      <c r="WBG354" s="1"/>
      <c r="WBH354" s="1"/>
      <c r="WBI354" s="1"/>
      <c r="WBJ354" s="1"/>
      <c r="WBK354" s="1"/>
      <c r="WBL354" s="1"/>
      <c r="WBM354" s="1"/>
      <c r="WBN354" s="1"/>
      <c r="WBO354" s="1"/>
      <c r="WBP354" s="1"/>
      <c r="WBQ354" s="1"/>
      <c r="WBR354" s="1"/>
      <c r="WBS354" s="1"/>
      <c r="WBT354" s="1"/>
      <c r="WBU354" s="1"/>
      <c r="WBV354" s="1"/>
      <c r="WBW354" s="1"/>
      <c r="WBX354" s="1"/>
      <c r="WBY354" s="1"/>
      <c r="WBZ354" s="1"/>
      <c r="WCA354" s="1"/>
      <c r="WCB354" s="1"/>
      <c r="WCC354" s="1"/>
      <c r="WCD354" s="1"/>
      <c r="WCE354" s="1"/>
      <c r="WCF354" s="1"/>
      <c r="WCG354" s="1"/>
      <c r="WCH354" s="1"/>
      <c r="WCI354" s="1"/>
      <c r="WCJ354" s="1"/>
      <c r="WCK354" s="1"/>
      <c r="WCL354" s="1"/>
      <c r="WCM354" s="1"/>
      <c r="WCN354" s="1"/>
      <c r="WCO354" s="1"/>
      <c r="WCP354" s="1"/>
      <c r="WCQ354" s="1"/>
      <c r="WCR354" s="1"/>
      <c r="WCS354" s="1"/>
      <c r="WCT354" s="1"/>
      <c r="WCU354" s="1"/>
      <c r="WCV354" s="1"/>
      <c r="WCW354" s="1"/>
      <c r="WCX354" s="1"/>
      <c r="WCY354" s="1"/>
      <c r="WCZ354" s="1"/>
      <c r="WDA354" s="1"/>
      <c r="WDB354" s="1"/>
      <c r="WDC354" s="1"/>
      <c r="WDD354" s="1"/>
      <c r="WDE354" s="1"/>
      <c r="WDF354" s="1"/>
      <c r="WDG354" s="1"/>
      <c r="WDH354" s="1"/>
      <c r="WDI354" s="1"/>
      <c r="WDJ354" s="1"/>
      <c r="WDK354" s="1"/>
      <c r="WDL354" s="1"/>
      <c r="WDM354" s="1"/>
      <c r="WDN354" s="1"/>
      <c r="WDO354" s="1"/>
      <c r="WDP354" s="1"/>
      <c r="WDQ354" s="1"/>
      <c r="WDR354" s="1"/>
      <c r="WDS354" s="1"/>
      <c r="WDT354" s="1"/>
      <c r="WDU354" s="1"/>
      <c r="WDV354" s="1"/>
      <c r="WDW354" s="1"/>
      <c r="WDX354" s="1"/>
      <c r="WDY354" s="1"/>
      <c r="WDZ354" s="1"/>
      <c r="WEA354" s="1"/>
      <c r="WEB354" s="1"/>
      <c r="WEC354" s="1"/>
      <c r="WED354" s="1"/>
      <c r="WEE354" s="1"/>
      <c r="WEF354" s="1"/>
      <c r="WEG354" s="1"/>
      <c r="WEH354" s="1"/>
      <c r="WEI354" s="1"/>
      <c r="WEJ354" s="1"/>
      <c r="WEK354" s="1"/>
      <c r="WEL354" s="1"/>
      <c r="WEM354" s="1"/>
      <c r="WEN354" s="1"/>
      <c r="WEO354" s="1"/>
      <c r="WEP354" s="1"/>
      <c r="WEQ354" s="1"/>
      <c r="WER354" s="1"/>
      <c r="WES354" s="1"/>
      <c r="WET354" s="1"/>
      <c r="WEU354" s="1"/>
      <c r="WEV354" s="1"/>
      <c r="WEW354" s="1"/>
      <c r="WEX354" s="1"/>
      <c r="WEY354" s="1"/>
      <c r="WEZ354" s="1"/>
      <c r="WFA354" s="1"/>
      <c r="WFB354" s="1"/>
      <c r="WFC354" s="1"/>
      <c r="WFD354" s="1"/>
      <c r="WFE354" s="1"/>
      <c r="WFF354" s="1"/>
      <c r="WFG354" s="1"/>
      <c r="WFH354" s="1"/>
      <c r="WFI354" s="1"/>
      <c r="WFJ354" s="1"/>
      <c r="WFK354" s="1"/>
      <c r="WFL354" s="1"/>
      <c r="WFM354" s="1"/>
      <c r="WFN354" s="1"/>
      <c r="WFO354" s="1"/>
      <c r="WFP354" s="1"/>
      <c r="WFQ354" s="1"/>
      <c r="WFR354" s="1"/>
      <c r="WFS354" s="1"/>
      <c r="WFT354" s="1"/>
      <c r="WFU354" s="1"/>
      <c r="WFV354" s="1"/>
      <c r="WFW354" s="1"/>
      <c r="WFX354" s="1"/>
      <c r="WFY354" s="1"/>
      <c r="WFZ354" s="1"/>
      <c r="WGA354" s="1"/>
      <c r="WGB354" s="1"/>
      <c r="WGC354" s="1"/>
      <c r="WGD354" s="1"/>
      <c r="WGE354" s="1"/>
      <c r="WGF354" s="1"/>
      <c r="WGG354" s="1"/>
      <c r="WGH354" s="1"/>
      <c r="WGI354" s="1"/>
      <c r="WGJ354" s="1"/>
      <c r="WGK354" s="1"/>
      <c r="WGL354" s="1"/>
      <c r="WGM354" s="1"/>
      <c r="WGN354" s="1"/>
      <c r="WGO354" s="1"/>
      <c r="WGP354" s="1"/>
      <c r="WGQ354" s="1"/>
      <c r="WGR354" s="1"/>
      <c r="WGS354" s="1"/>
      <c r="WGT354" s="1"/>
      <c r="WGU354" s="1"/>
      <c r="WGV354" s="1"/>
      <c r="WGW354" s="1"/>
      <c r="WGX354" s="1"/>
      <c r="WGY354" s="1"/>
      <c r="WGZ354" s="1"/>
      <c r="WHA354" s="1"/>
      <c r="WHB354" s="1"/>
      <c r="WHC354" s="1"/>
      <c r="WHD354" s="1"/>
      <c r="WHE354" s="1"/>
      <c r="WHF354" s="1"/>
      <c r="WHG354" s="1"/>
      <c r="WHH354" s="1"/>
      <c r="WHI354" s="1"/>
      <c r="WHJ354" s="1"/>
      <c r="WHK354" s="1"/>
      <c r="WHL354" s="1"/>
      <c r="WHM354" s="1"/>
      <c r="WHN354" s="1"/>
      <c r="WHO354" s="1"/>
      <c r="WHP354" s="1"/>
      <c r="WHQ354" s="1"/>
      <c r="WHR354" s="1"/>
      <c r="WHS354" s="1"/>
      <c r="WHT354" s="1"/>
      <c r="WHU354" s="1"/>
      <c r="WHV354" s="1"/>
      <c r="WHW354" s="1"/>
      <c r="WHX354" s="1"/>
      <c r="WHY354" s="1"/>
      <c r="WHZ354" s="1"/>
      <c r="WIA354" s="1"/>
      <c r="WIB354" s="1"/>
      <c r="WIC354" s="1"/>
      <c r="WID354" s="1"/>
      <c r="WIE354" s="1"/>
      <c r="WIF354" s="1"/>
      <c r="WIG354" s="1"/>
      <c r="WIH354" s="1"/>
      <c r="WII354" s="1"/>
      <c r="WIJ354" s="1"/>
      <c r="WIK354" s="1"/>
      <c r="WIL354" s="1"/>
      <c r="WIM354" s="1"/>
      <c r="WIN354" s="1"/>
      <c r="WIO354" s="1"/>
      <c r="WIP354" s="1"/>
      <c r="WIQ354" s="1"/>
      <c r="WIR354" s="1"/>
      <c r="WIS354" s="1"/>
      <c r="WIT354" s="1"/>
      <c r="WIU354" s="1"/>
      <c r="WIV354" s="1"/>
      <c r="WIW354" s="1"/>
      <c r="WIX354" s="1"/>
      <c r="WIY354" s="1"/>
      <c r="WIZ354" s="1"/>
      <c r="WJA354" s="1"/>
      <c r="WJB354" s="1"/>
      <c r="WJC354" s="1"/>
      <c r="WJD354" s="1"/>
      <c r="WJE354" s="1"/>
      <c r="WJF354" s="1"/>
      <c r="WJG354" s="1"/>
      <c r="WJH354" s="1"/>
      <c r="WJI354" s="1"/>
      <c r="WJJ354" s="1"/>
      <c r="WJK354" s="1"/>
      <c r="WJL354" s="1"/>
      <c r="WJM354" s="1"/>
      <c r="WJN354" s="1"/>
      <c r="WJO354" s="1"/>
      <c r="WJP354" s="1"/>
      <c r="WJQ354" s="1"/>
      <c r="WJR354" s="1"/>
      <c r="WJS354" s="1"/>
      <c r="WJT354" s="1"/>
      <c r="WJU354" s="1"/>
      <c r="WJV354" s="1"/>
      <c r="WJW354" s="1"/>
      <c r="WJX354" s="1"/>
      <c r="WJY354" s="1"/>
      <c r="WJZ354" s="1"/>
      <c r="WKA354" s="1"/>
      <c r="WKB354" s="1"/>
      <c r="WKC354" s="1"/>
      <c r="WKD354" s="1"/>
      <c r="WKE354" s="1"/>
      <c r="WKF354" s="1"/>
      <c r="WKG354" s="1"/>
      <c r="WKH354" s="1"/>
      <c r="WKI354" s="1"/>
      <c r="WKJ354" s="1"/>
      <c r="WKK354" s="1"/>
      <c r="WKL354" s="1"/>
      <c r="WKM354" s="1"/>
      <c r="WKN354" s="1"/>
      <c r="WKO354" s="1"/>
      <c r="WKP354" s="1"/>
      <c r="WKQ354" s="1"/>
      <c r="WKR354" s="1"/>
      <c r="WKS354" s="1"/>
      <c r="WKT354" s="1"/>
      <c r="WKU354" s="1"/>
      <c r="WKV354" s="1"/>
      <c r="WKW354" s="1"/>
      <c r="WKX354" s="1"/>
      <c r="WKY354" s="1"/>
      <c r="WKZ354" s="1"/>
      <c r="WLA354" s="1"/>
      <c r="WLB354" s="1"/>
      <c r="WLC354" s="1"/>
      <c r="WLD354" s="1"/>
      <c r="WLE354" s="1"/>
      <c r="WLF354" s="1"/>
      <c r="WLG354" s="1"/>
      <c r="WLH354" s="1"/>
      <c r="WLI354" s="1"/>
      <c r="WLJ354" s="1"/>
      <c r="WLK354" s="1"/>
      <c r="WLL354" s="1"/>
      <c r="WLM354" s="1"/>
      <c r="WLN354" s="1"/>
      <c r="WLO354" s="1"/>
      <c r="WLP354" s="1"/>
      <c r="WLQ354" s="1"/>
      <c r="WLR354" s="1"/>
      <c r="WLS354" s="1"/>
      <c r="WLT354" s="1"/>
      <c r="WLU354" s="1"/>
      <c r="WLV354" s="1"/>
      <c r="WLW354" s="1"/>
      <c r="WLX354" s="1"/>
      <c r="WLY354" s="1"/>
      <c r="WLZ354" s="1"/>
      <c r="WMA354" s="1"/>
      <c r="WMB354" s="1"/>
      <c r="WMC354" s="1"/>
      <c r="WMD354" s="1"/>
      <c r="WME354" s="1"/>
      <c r="WMF354" s="1"/>
      <c r="WMG354" s="1"/>
      <c r="WMH354" s="1"/>
      <c r="WMI354" s="1"/>
      <c r="WMJ354" s="1"/>
      <c r="WMK354" s="1"/>
      <c r="WML354" s="1"/>
      <c r="WMM354" s="1"/>
      <c r="WMN354" s="1"/>
      <c r="WMO354" s="1"/>
      <c r="WMP354" s="1"/>
      <c r="WMQ354" s="1"/>
      <c r="WMR354" s="1"/>
      <c r="WMS354" s="1"/>
      <c r="WMT354" s="1"/>
      <c r="WMU354" s="1"/>
      <c r="WMV354" s="1"/>
      <c r="WMW354" s="1"/>
      <c r="WMX354" s="1"/>
      <c r="WMY354" s="1"/>
      <c r="WMZ354" s="1"/>
      <c r="WNA354" s="1"/>
      <c r="WNB354" s="1"/>
      <c r="WNC354" s="1"/>
      <c r="WND354" s="1"/>
      <c r="WNE354" s="1"/>
      <c r="WNF354" s="1"/>
      <c r="WNG354" s="1"/>
      <c r="WNH354" s="1"/>
      <c r="WNI354" s="1"/>
      <c r="WNJ354" s="1"/>
      <c r="WNK354" s="1"/>
      <c r="WNL354" s="1"/>
      <c r="WNM354" s="1"/>
      <c r="WNN354" s="1"/>
      <c r="WNO354" s="1"/>
      <c r="WNP354" s="1"/>
      <c r="WNQ354" s="1"/>
      <c r="WNR354" s="1"/>
      <c r="WNS354" s="1"/>
      <c r="WNT354" s="1"/>
      <c r="WNU354" s="1"/>
      <c r="WNV354" s="1"/>
      <c r="WNW354" s="1"/>
      <c r="WNX354" s="1"/>
      <c r="WNY354" s="1"/>
      <c r="WNZ354" s="1"/>
      <c r="WOA354" s="1"/>
      <c r="WOB354" s="1"/>
      <c r="WOC354" s="1"/>
      <c r="WOD354" s="1"/>
      <c r="WOE354" s="1"/>
      <c r="WOF354" s="1"/>
      <c r="WOG354" s="1"/>
      <c r="WOH354" s="1"/>
      <c r="WOI354" s="1"/>
      <c r="WOJ354" s="1"/>
      <c r="WOK354" s="1"/>
      <c r="WOL354" s="1"/>
      <c r="WOM354" s="1"/>
      <c r="WON354" s="1"/>
      <c r="WOO354" s="1"/>
      <c r="WOP354" s="1"/>
      <c r="WOQ354" s="1"/>
      <c r="WOR354" s="1"/>
      <c r="WOS354" s="1"/>
      <c r="WOT354" s="1"/>
      <c r="WOU354" s="1"/>
      <c r="WOV354" s="1"/>
      <c r="WOW354" s="1"/>
      <c r="WOX354" s="1"/>
      <c r="WOY354" s="1"/>
      <c r="WOZ354" s="1"/>
      <c r="WPA354" s="1"/>
      <c r="WPB354" s="1"/>
      <c r="WPC354" s="1"/>
      <c r="WPD354" s="1"/>
      <c r="WPE354" s="1"/>
      <c r="WPF354" s="1"/>
      <c r="WPG354" s="1"/>
      <c r="WPH354" s="1"/>
      <c r="WPI354" s="1"/>
      <c r="WPJ354" s="1"/>
      <c r="WPK354" s="1"/>
      <c r="WPL354" s="1"/>
      <c r="WPM354" s="1"/>
      <c r="WPN354" s="1"/>
      <c r="WPO354" s="1"/>
      <c r="WPP354" s="1"/>
      <c r="WPQ354" s="1"/>
      <c r="WPR354" s="1"/>
      <c r="WPS354" s="1"/>
      <c r="WPT354" s="1"/>
      <c r="WPU354" s="1"/>
      <c r="WPV354" s="1"/>
      <c r="WPW354" s="1"/>
      <c r="WPX354" s="1"/>
      <c r="WPY354" s="1"/>
      <c r="WPZ354" s="1"/>
      <c r="WQA354" s="1"/>
      <c r="WQB354" s="1"/>
      <c r="WQC354" s="1"/>
      <c r="WQD354" s="1"/>
      <c r="WQE354" s="1"/>
      <c r="WQF354" s="1"/>
      <c r="WQG354" s="1"/>
      <c r="WQH354" s="1"/>
      <c r="WQI354" s="1"/>
      <c r="WQJ354" s="1"/>
      <c r="WQK354" s="1"/>
      <c r="WQL354" s="1"/>
      <c r="WQM354" s="1"/>
      <c r="WQN354" s="1"/>
      <c r="WQO354" s="1"/>
      <c r="WQP354" s="1"/>
      <c r="WQQ354" s="1"/>
      <c r="WQR354" s="1"/>
      <c r="WQS354" s="1"/>
      <c r="WQT354" s="1"/>
      <c r="WQU354" s="1"/>
      <c r="WQV354" s="1"/>
      <c r="WQW354" s="1"/>
      <c r="WQX354" s="1"/>
      <c r="WQY354" s="1"/>
      <c r="WQZ354" s="1"/>
      <c r="WRA354" s="1"/>
      <c r="WRB354" s="1"/>
      <c r="WRC354" s="1"/>
      <c r="WRD354" s="1"/>
      <c r="WRE354" s="1"/>
      <c r="WRF354" s="1"/>
      <c r="WRG354" s="1"/>
      <c r="WRH354" s="1"/>
      <c r="WRI354" s="1"/>
      <c r="WRJ354" s="1"/>
      <c r="WRK354" s="1"/>
      <c r="WRL354" s="1"/>
      <c r="WRM354" s="1"/>
      <c r="WRN354" s="1"/>
      <c r="WRO354" s="1"/>
      <c r="WRP354" s="1"/>
      <c r="WRQ354" s="1"/>
      <c r="WRR354" s="1"/>
      <c r="WRS354" s="1"/>
      <c r="WRT354" s="1"/>
      <c r="WRU354" s="1"/>
      <c r="WRV354" s="1"/>
      <c r="WRW354" s="1"/>
      <c r="WRX354" s="1"/>
      <c r="WRY354" s="1"/>
      <c r="WRZ354" s="1"/>
      <c r="WSA354" s="1"/>
      <c r="WSB354" s="1"/>
      <c r="WSC354" s="1"/>
      <c r="WSD354" s="1"/>
      <c r="WSE354" s="1"/>
      <c r="WSF354" s="1"/>
      <c r="WSG354" s="1"/>
      <c r="WSH354" s="1"/>
      <c r="WSI354" s="1"/>
      <c r="WSJ354" s="1"/>
      <c r="WSK354" s="1"/>
      <c r="WSL354" s="1"/>
      <c r="WSM354" s="1"/>
      <c r="WSN354" s="1"/>
      <c r="WSO354" s="1"/>
      <c r="WSP354" s="1"/>
      <c r="WSQ354" s="1"/>
      <c r="WSR354" s="1"/>
      <c r="WSS354" s="1"/>
      <c r="WST354" s="1"/>
      <c r="WSU354" s="1"/>
      <c r="WSV354" s="1"/>
      <c r="WSW354" s="1"/>
      <c r="WSX354" s="1"/>
      <c r="WSY354" s="1"/>
      <c r="WSZ354" s="1"/>
      <c r="WTA354" s="1"/>
      <c r="WTB354" s="1"/>
      <c r="WTC354" s="1"/>
      <c r="WTD354" s="1"/>
      <c r="WTE354" s="1"/>
      <c r="WTF354" s="1"/>
      <c r="WTG354" s="1"/>
      <c r="WTH354" s="1"/>
      <c r="WTI354" s="1"/>
      <c r="WTJ354" s="1"/>
      <c r="WTK354" s="1"/>
      <c r="WTL354" s="1"/>
      <c r="WTM354" s="1"/>
      <c r="WTN354" s="1"/>
      <c r="WTO354" s="1"/>
      <c r="WTP354" s="1"/>
      <c r="WTQ354" s="1"/>
      <c r="WTR354" s="1"/>
      <c r="WTS354" s="1"/>
      <c r="WTT354" s="1"/>
      <c r="WTU354" s="1"/>
      <c r="WTV354" s="1"/>
      <c r="WTW354" s="1"/>
      <c r="WTX354" s="1"/>
      <c r="WTY354" s="1"/>
      <c r="WTZ354" s="1"/>
      <c r="WUA354" s="1"/>
      <c r="WUB354" s="1"/>
      <c r="WUC354" s="1"/>
      <c r="WUD354" s="1"/>
      <c r="WUE354" s="1"/>
      <c r="WUF354" s="1"/>
      <c r="WUG354" s="1"/>
      <c r="WUH354" s="1"/>
      <c r="WUI354" s="1"/>
      <c r="WUJ354" s="1"/>
      <c r="WUK354" s="1"/>
      <c r="WUL354" s="1"/>
      <c r="WUM354" s="1"/>
      <c r="WUN354" s="1"/>
      <c r="WUO354" s="1"/>
      <c r="WUP354" s="1"/>
      <c r="WUQ354" s="1"/>
      <c r="WUR354" s="1"/>
      <c r="WUS354" s="1"/>
      <c r="WUT354" s="1"/>
      <c r="WUU354" s="1"/>
      <c r="WUV354" s="1"/>
      <c r="WUW354" s="1"/>
      <c r="WUX354" s="1"/>
      <c r="WUY354" s="1"/>
      <c r="WUZ354" s="1"/>
      <c r="WVA354" s="1"/>
      <c r="WVB354" s="1"/>
      <c r="WVC354" s="1"/>
      <c r="WVD354" s="1"/>
      <c r="WVE354" s="1"/>
      <c r="WVF354" s="1"/>
      <c r="WVG354" s="1"/>
      <c r="WVH354" s="1"/>
      <c r="WVI354" s="1"/>
      <c r="WVJ354" s="1"/>
      <c r="WVK354" s="1"/>
      <c r="WVL354" s="1"/>
      <c r="WVM354" s="1"/>
      <c r="WVN354" s="1"/>
      <c r="WVO354" s="1"/>
    </row>
    <row r="355" spans="1:16135" s="6" customFormat="1" ht="15" customHeight="1" x14ac:dyDescent="0.2">
      <c r="A355" s="62">
        <v>350</v>
      </c>
      <c r="B355" s="48" t="s">
        <v>989</v>
      </c>
      <c r="C355" s="89">
        <v>-0.31</v>
      </c>
      <c r="D355" s="89">
        <v>0.24</v>
      </c>
      <c r="E355" s="89">
        <v>-0.25</v>
      </c>
      <c r="F355" s="68"/>
      <c r="G355" s="123"/>
      <c r="H355" s="123"/>
      <c r="I355" s="123"/>
      <c r="J355" s="1"/>
      <c r="K355" s="1"/>
      <c r="L355" s="110"/>
      <c r="M355" s="110"/>
      <c r="N355" s="110"/>
      <c r="O355" s="110"/>
      <c r="Q355" s="110"/>
    </row>
    <row r="356" spans="1:16135" s="6" customFormat="1" ht="15" customHeight="1" x14ac:dyDescent="0.2">
      <c r="A356" s="62">
        <v>351</v>
      </c>
      <c r="B356" s="48" t="s">
        <v>1035</v>
      </c>
      <c r="C356" s="89">
        <v>-0.32</v>
      </c>
      <c r="D356" s="89">
        <v>-0.73</v>
      </c>
      <c r="E356" s="89">
        <v>0.62</v>
      </c>
      <c r="F356" s="68"/>
      <c r="G356" s="123"/>
      <c r="H356" s="123"/>
      <c r="I356" s="123"/>
      <c r="J356" s="1"/>
      <c r="K356" s="1"/>
      <c r="L356" s="110"/>
      <c r="M356" s="110"/>
      <c r="N356" s="110"/>
      <c r="O356" s="110"/>
      <c r="Q356" s="110"/>
    </row>
    <row r="357" spans="1:16135" s="6" customFormat="1" ht="15" customHeight="1" x14ac:dyDescent="0.2">
      <c r="A357" s="62">
        <v>352</v>
      </c>
      <c r="B357" s="48" t="s">
        <v>1096</v>
      </c>
      <c r="C357" s="89">
        <v>-0.33</v>
      </c>
      <c r="D357" s="89">
        <v>1.1299999999999999</v>
      </c>
      <c r="E357" s="89">
        <v>0.92</v>
      </c>
      <c r="F357" s="68"/>
      <c r="G357" s="123"/>
      <c r="H357" s="123"/>
      <c r="I357" s="123"/>
      <c r="J357" s="1"/>
      <c r="K357" s="1"/>
      <c r="L357" s="110"/>
      <c r="M357" s="110"/>
      <c r="N357" s="110"/>
      <c r="O357" s="110"/>
      <c r="P357" s="1"/>
      <c r="Q357" s="110"/>
    </row>
    <row r="358" spans="1:16135" s="6" customFormat="1" ht="15" customHeight="1" x14ac:dyDescent="0.2">
      <c r="A358" s="62">
        <v>353</v>
      </c>
      <c r="B358" s="48" t="s">
        <v>1071</v>
      </c>
      <c r="C358" s="89">
        <v>-0.34</v>
      </c>
      <c r="D358" s="89">
        <v>0.37</v>
      </c>
      <c r="E358" s="89">
        <v>-0.2</v>
      </c>
      <c r="F358" s="68"/>
      <c r="G358" s="123"/>
      <c r="H358" s="123"/>
      <c r="I358" s="123"/>
      <c r="J358" s="1"/>
      <c r="K358" s="1"/>
      <c r="L358" s="110"/>
      <c r="M358" s="110"/>
      <c r="N358" s="110"/>
      <c r="O358" s="110"/>
      <c r="P358" s="1"/>
      <c r="Q358" s="110"/>
    </row>
    <row r="359" spans="1:16135" s="6" customFormat="1" ht="15" customHeight="1" x14ac:dyDescent="0.2">
      <c r="A359" s="62">
        <v>354</v>
      </c>
      <c r="B359" s="48" t="s">
        <v>1123</v>
      </c>
      <c r="C359" s="89">
        <v>-0.39</v>
      </c>
      <c r="D359" s="89">
        <v>0.37</v>
      </c>
      <c r="E359" s="89">
        <v>0.51</v>
      </c>
      <c r="F359" s="68"/>
      <c r="G359" s="123"/>
      <c r="H359" s="123"/>
      <c r="I359" s="123"/>
      <c r="J359" s="1"/>
      <c r="K359" s="1"/>
      <c r="L359" s="110"/>
      <c r="M359" s="110"/>
      <c r="N359" s="110"/>
      <c r="O359" s="110"/>
      <c r="Q359" s="110"/>
    </row>
    <row r="360" spans="1:16135" s="6" customFormat="1" ht="15" customHeight="1" x14ac:dyDescent="0.2">
      <c r="A360" s="62">
        <v>355</v>
      </c>
      <c r="B360" s="48" t="s">
        <v>897</v>
      </c>
      <c r="C360" s="89">
        <v>-0.44</v>
      </c>
      <c r="D360" s="89">
        <v>1.26</v>
      </c>
      <c r="E360" s="89">
        <v>1.22</v>
      </c>
      <c r="F360" s="68"/>
      <c r="G360" s="123"/>
      <c r="H360" s="123"/>
      <c r="I360" s="123"/>
      <c r="J360" s="1"/>
      <c r="K360" s="1"/>
      <c r="L360" s="110"/>
      <c r="M360" s="110"/>
      <c r="N360" s="110"/>
      <c r="O360" s="110"/>
      <c r="Q360" s="110"/>
    </row>
    <row r="361" spans="1:16135" s="6" customFormat="1" ht="15" customHeight="1" x14ac:dyDescent="0.2">
      <c r="A361" s="62">
        <v>356</v>
      </c>
      <c r="B361" s="48" t="s">
        <v>1019</v>
      </c>
      <c r="C361" s="89">
        <v>-0.44</v>
      </c>
      <c r="D361" s="89">
        <v>0.52</v>
      </c>
      <c r="E361" s="89">
        <v>0.84</v>
      </c>
      <c r="F361" s="68"/>
      <c r="G361" s="123"/>
      <c r="H361" s="123"/>
      <c r="I361" s="123"/>
      <c r="J361" s="1"/>
      <c r="K361" s="1"/>
      <c r="L361" s="110"/>
      <c r="M361" s="110"/>
      <c r="N361" s="110"/>
      <c r="O361" s="110"/>
      <c r="Q361" s="110"/>
    </row>
    <row r="362" spans="1:16135" s="6" customFormat="1" ht="15" customHeight="1" x14ac:dyDescent="0.2">
      <c r="A362" s="62">
        <v>357</v>
      </c>
      <c r="B362" s="48" t="s">
        <v>773</v>
      </c>
      <c r="C362" s="89">
        <v>-0.46</v>
      </c>
      <c r="D362" s="89">
        <v>1.0900000000000001</v>
      </c>
      <c r="E362" s="89">
        <v>0.49</v>
      </c>
      <c r="F362" s="68"/>
      <c r="G362" s="123"/>
      <c r="H362" s="123"/>
      <c r="I362" s="123"/>
      <c r="J362" s="1"/>
      <c r="K362" s="1"/>
      <c r="L362" s="110"/>
      <c r="M362" s="110"/>
      <c r="N362" s="110"/>
      <c r="O362" s="110"/>
      <c r="Q362" s="110"/>
    </row>
    <row r="363" spans="1:16135" s="6" customFormat="1" ht="15" customHeight="1" x14ac:dyDescent="0.2">
      <c r="A363" s="62">
        <v>358</v>
      </c>
      <c r="B363" s="48" t="s">
        <v>793</v>
      </c>
      <c r="C363" s="89">
        <v>-0.48</v>
      </c>
      <c r="D363" s="89">
        <v>0.64</v>
      </c>
      <c r="E363" s="89">
        <v>0.42</v>
      </c>
      <c r="F363" s="68"/>
      <c r="G363" s="123"/>
      <c r="H363" s="123"/>
      <c r="I363" s="123"/>
      <c r="J363" s="1"/>
      <c r="K363" s="1"/>
      <c r="L363" s="110"/>
      <c r="M363" s="110"/>
      <c r="N363" s="110"/>
      <c r="O363" s="110"/>
      <c r="Q363" s="110"/>
    </row>
    <row r="364" spans="1:16135" s="6" customFormat="1" ht="15" customHeight="1" x14ac:dyDescent="0.2">
      <c r="A364" s="62">
        <v>359</v>
      </c>
      <c r="B364" s="48" t="s">
        <v>1189</v>
      </c>
      <c r="C364" s="89">
        <v>-0.48</v>
      </c>
      <c r="D364" s="89">
        <v>0.59</v>
      </c>
      <c r="E364" s="89">
        <v>7.0000000000000007E-2</v>
      </c>
      <c r="F364" s="68"/>
      <c r="G364" s="123"/>
      <c r="H364" s="123"/>
      <c r="I364" s="123"/>
      <c r="J364" s="1"/>
      <c r="K364" s="1"/>
      <c r="L364" s="110"/>
      <c r="M364" s="110"/>
      <c r="N364" s="110"/>
      <c r="O364" s="110"/>
      <c r="Q364" s="110"/>
    </row>
    <row r="365" spans="1:16135" s="6" customFormat="1" ht="15" customHeight="1" x14ac:dyDescent="0.2">
      <c r="A365" s="62">
        <v>360</v>
      </c>
      <c r="B365" s="48" t="s">
        <v>1108</v>
      </c>
      <c r="C365" s="89">
        <v>-0.52</v>
      </c>
      <c r="D365" s="89">
        <v>0.73</v>
      </c>
      <c r="E365" s="89">
        <v>-7.0000000000000007E-2</v>
      </c>
      <c r="F365" s="68"/>
      <c r="G365" s="123"/>
      <c r="H365" s="123"/>
      <c r="I365" s="123"/>
      <c r="J365" s="1"/>
      <c r="K365" s="1"/>
      <c r="L365" s="110"/>
      <c r="M365" s="110"/>
      <c r="N365" s="110"/>
      <c r="O365" s="110"/>
      <c r="Q365" s="110"/>
    </row>
    <row r="366" spans="1:16135" s="6" customFormat="1" ht="15" customHeight="1" x14ac:dyDescent="0.2">
      <c r="A366" s="61">
        <v>361</v>
      </c>
      <c r="B366" s="48" t="s">
        <v>1007</v>
      </c>
      <c r="C366" s="89">
        <v>-0.52</v>
      </c>
      <c r="D366" s="89">
        <v>0.92</v>
      </c>
      <c r="E366" s="89">
        <v>0.27</v>
      </c>
      <c r="F366" s="68"/>
      <c r="G366" s="123"/>
      <c r="H366" s="123"/>
      <c r="I366" s="123"/>
      <c r="J366" s="1"/>
      <c r="K366" s="1"/>
      <c r="L366" s="110"/>
      <c r="M366" s="110"/>
      <c r="N366" s="110"/>
      <c r="O366" s="110"/>
      <c r="Q366" s="110"/>
    </row>
    <row r="367" spans="1:16135" s="6" customFormat="1" ht="15" customHeight="1" x14ac:dyDescent="0.2">
      <c r="A367" s="62">
        <v>362</v>
      </c>
      <c r="B367" s="48" t="s">
        <v>795</v>
      </c>
      <c r="C367" s="89">
        <v>-0.56999999999999995</v>
      </c>
      <c r="D367" s="89">
        <v>-0.86</v>
      </c>
      <c r="E367" s="89">
        <v>0.32</v>
      </c>
      <c r="F367" s="68"/>
      <c r="G367" s="123"/>
      <c r="H367" s="123"/>
      <c r="I367" s="123"/>
      <c r="J367" s="1"/>
      <c r="K367" s="1"/>
      <c r="L367" s="110"/>
      <c r="M367" s="110"/>
      <c r="N367" s="110"/>
      <c r="O367" s="110"/>
      <c r="Q367" s="110"/>
    </row>
    <row r="368" spans="1:16135" s="6" customFormat="1" ht="15" customHeight="1" x14ac:dyDescent="0.2">
      <c r="A368" s="62">
        <v>363</v>
      </c>
      <c r="B368" s="48" t="s">
        <v>1067</v>
      </c>
      <c r="C368" s="89">
        <v>-0.59</v>
      </c>
      <c r="D368" s="89">
        <v>0.56999999999999995</v>
      </c>
      <c r="E368" s="89">
        <v>0.94</v>
      </c>
      <c r="F368" s="68"/>
      <c r="G368" s="123"/>
      <c r="H368" s="123"/>
      <c r="I368" s="123"/>
      <c r="J368" s="1"/>
      <c r="K368" s="1"/>
      <c r="L368" s="110"/>
      <c r="M368" s="110"/>
      <c r="N368" s="110"/>
      <c r="O368" s="110"/>
      <c r="Q368" s="110"/>
    </row>
    <row r="369" spans="1:17" s="6" customFormat="1" ht="15" customHeight="1" x14ac:dyDescent="0.2">
      <c r="A369" s="62">
        <v>364</v>
      </c>
      <c r="B369" s="48" t="s">
        <v>1179</v>
      </c>
      <c r="C369" s="89">
        <v>-0.61</v>
      </c>
      <c r="D369" s="89">
        <v>1.19</v>
      </c>
      <c r="E369" s="89">
        <v>0.06</v>
      </c>
      <c r="F369" s="68"/>
      <c r="G369" s="123"/>
      <c r="H369" s="123"/>
      <c r="I369" s="123"/>
      <c r="J369" s="1"/>
      <c r="K369" s="1"/>
      <c r="L369" s="110"/>
      <c r="M369" s="110"/>
      <c r="N369" s="110"/>
      <c r="O369" s="110"/>
      <c r="Q369" s="110"/>
    </row>
    <row r="370" spans="1:17" s="6" customFormat="1" ht="15" customHeight="1" x14ac:dyDescent="0.2">
      <c r="A370" s="62">
        <v>365</v>
      </c>
      <c r="B370" s="48" t="s">
        <v>1008</v>
      </c>
      <c r="C370" s="89">
        <v>-0.62</v>
      </c>
      <c r="D370" s="89">
        <v>-0.03</v>
      </c>
      <c r="E370" s="89">
        <v>0.27</v>
      </c>
      <c r="F370" s="68"/>
      <c r="G370" s="123"/>
      <c r="H370" s="123"/>
      <c r="I370" s="123"/>
      <c r="J370" s="1"/>
      <c r="K370" s="1"/>
      <c r="L370" s="110"/>
      <c r="M370" s="110"/>
      <c r="N370" s="110"/>
      <c r="O370" s="110"/>
      <c r="Q370" s="110"/>
    </row>
    <row r="371" spans="1:17" s="6" customFormat="1" ht="15" customHeight="1" x14ac:dyDescent="0.2">
      <c r="A371" s="62">
        <v>366</v>
      </c>
      <c r="B371" s="48" t="s">
        <v>905</v>
      </c>
      <c r="C371" s="89">
        <v>-0.72</v>
      </c>
      <c r="D371" s="89">
        <v>0.72</v>
      </c>
      <c r="E371" s="89">
        <v>1.08</v>
      </c>
      <c r="F371" s="68"/>
      <c r="G371" s="123"/>
      <c r="H371" s="123"/>
      <c r="I371" s="123"/>
      <c r="J371" s="1"/>
      <c r="K371" s="1"/>
      <c r="L371" s="110"/>
      <c r="M371" s="110"/>
      <c r="N371" s="110"/>
      <c r="O371" s="110"/>
      <c r="Q371" s="110"/>
    </row>
    <row r="372" spans="1:17" s="6" customFormat="1" ht="15" customHeight="1" x14ac:dyDescent="0.2">
      <c r="A372" s="62">
        <v>367</v>
      </c>
      <c r="B372" s="48" t="s">
        <v>901</v>
      </c>
      <c r="C372" s="89">
        <v>-0.74</v>
      </c>
      <c r="D372" s="89">
        <v>-0.37</v>
      </c>
      <c r="E372" s="89">
        <v>0.56999999999999995</v>
      </c>
      <c r="F372" s="68"/>
      <c r="G372" s="123"/>
      <c r="H372" s="123"/>
      <c r="I372" s="123"/>
      <c r="J372" s="1"/>
      <c r="K372" s="1"/>
      <c r="L372" s="110"/>
      <c r="M372" s="110"/>
      <c r="N372" s="110"/>
      <c r="O372" s="110"/>
      <c r="Q372" s="110"/>
    </row>
    <row r="373" spans="1:17" s="6" customFormat="1" ht="15" customHeight="1" x14ac:dyDescent="0.2">
      <c r="A373" s="62">
        <v>368</v>
      </c>
      <c r="B373" s="48" t="s">
        <v>819</v>
      </c>
      <c r="C373" s="89">
        <v>-0.75</v>
      </c>
      <c r="D373" s="89">
        <v>0.08</v>
      </c>
      <c r="E373" s="89">
        <v>0.51</v>
      </c>
      <c r="F373" s="68"/>
      <c r="G373" s="123"/>
      <c r="H373" s="123"/>
      <c r="I373" s="123"/>
      <c r="J373" s="1"/>
      <c r="K373" s="1"/>
      <c r="L373" s="110"/>
      <c r="M373" s="110"/>
      <c r="N373" s="110"/>
      <c r="O373" s="110"/>
      <c r="Q373" s="110"/>
    </row>
    <row r="374" spans="1:17" s="6" customFormat="1" ht="15" customHeight="1" x14ac:dyDescent="0.2">
      <c r="A374" s="62">
        <v>369</v>
      </c>
      <c r="B374" s="48" t="s">
        <v>1100</v>
      </c>
      <c r="C374" s="89">
        <v>-0.86</v>
      </c>
      <c r="D374" s="89">
        <v>0.11</v>
      </c>
      <c r="E374" s="89">
        <v>-0.28999999999999998</v>
      </c>
      <c r="F374" s="68"/>
      <c r="G374" s="123"/>
      <c r="H374" s="123"/>
      <c r="I374" s="123"/>
      <c r="J374" s="1"/>
      <c r="K374" s="1"/>
      <c r="L374" s="110"/>
      <c r="M374" s="110"/>
      <c r="N374" s="110"/>
      <c r="O374" s="110"/>
      <c r="Q374" s="110"/>
    </row>
    <row r="375" spans="1:17" s="6" customFormat="1" ht="15" customHeight="1" x14ac:dyDescent="0.2">
      <c r="A375" s="62">
        <v>370</v>
      </c>
      <c r="B375" s="48" t="s">
        <v>953</v>
      </c>
      <c r="C375" s="89">
        <v>-0.88</v>
      </c>
      <c r="D375" s="89">
        <v>-0.76</v>
      </c>
      <c r="E375" s="89">
        <v>0.16</v>
      </c>
      <c r="F375" s="68"/>
      <c r="G375" s="123"/>
      <c r="H375" s="123"/>
      <c r="I375" s="123"/>
      <c r="J375" s="1"/>
      <c r="K375" s="1"/>
      <c r="L375" s="110"/>
      <c r="M375" s="110"/>
      <c r="N375" s="110"/>
      <c r="O375" s="110"/>
      <c r="Q375" s="110"/>
    </row>
    <row r="376" spans="1:17" s="6" customFormat="1" ht="15" customHeight="1" x14ac:dyDescent="0.2">
      <c r="A376" s="62">
        <v>371</v>
      </c>
      <c r="B376" s="48" t="s">
        <v>920</v>
      </c>
      <c r="C376" s="89">
        <v>-0.92</v>
      </c>
      <c r="D376" s="89">
        <v>0.31</v>
      </c>
      <c r="E376" s="89">
        <v>0.23</v>
      </c>
      <c r="F376" s="68"/>
      <c r="G376" s="123"/>
      <c r="H376" s="123"/>
      <c r="I376" s="123"/>
      <c r="J376" s="1"/>
      <c r="K376" s="1"/>
      <c r="L376" s="110"/>
      <c r="M376" s="110"/>
      <c r="N376" s="110"/>
      <c r="O376" s="110"/>
      <c r="Q376" s="110"/>
    </row>
    <row r="377" spans="1:17" s="6" customFormat="1" ht="15" customHeight="1" x14ac:dyDescent="0.2">
      <c r="A377" s="62">
        <v>372</v>
      </c>
      <c r="B377" s="48" t="s">
        <v>1043</v>
      </c>
      <c r="C377" s="89">
        <v>-0.96</v>
      </c>
      <c r="D377" s="89">
        <v>-0.33</v>
      </c>
      <c r="E377" s="89">
        <v>0.3</v>
      </c>
      <c r="F377" s="68"/>
      <c r="G377" s="123"/>
      <c r="H377" s="123"/>
      <c r="I377" s="123"/>
      <c r="J377" s="1"/>
      <c r="K377" s="1"/>
      <c r="L377" s="110"/>
      <c r="M377" s="110"/>
      <c r="N377" s="110"/>
      <c r="O377" s="110"/>
      <c r="Q377" s="110"/>
    </row>
    <row r="378" spans="1:17" s="6" customFormat="1" ht="15" customHeight="1" x14ac:dyDescent="0.2">
      <c r="A378" s="62">
        <v>373</v>
      </c>
      <c r="B378" s="48" t="s">
        <v>1129</v>
      </c>
      <c r="C378" s="89">
        <v>-1.06</v>
      </c>
      <c r="D378" s="89">
        <v>-0.19</v>
      </c>
      <c r="E378" s="89">
        <v>-0.19</v>
      </c>
      <c r="F378" s="68"/>
      <c r="G378" s="123"/>
      <c r="H378" s="123"/>
      <c r="I378" s="123"/>
      <c r="J378" s="1"/>
      <c r="K378" s="1"/>
      <c r="L378" s="110"/>
      <c r="M378" s="110"/>
      <c r="N378" s="110"/>
      <c r="O378" s="110"/>
      <c r="Q378" s="110"/>
    </row>
    <row r="379" spans="1:17" s="6" customFormat="1" ht="15" customHeight="1" x14ac:dyDescent="0.2">
      <c r="A379" s="62">
        <v>374</v>
      </c>
      <c r="B379" s="48" t="s">
        <v>1045</v>
      </c>
      <c r="C379" s="89">
        <v>-1.1000000000000001</v>
      </c>
      <c r="D379" s="89">
        <v>0.65</v>
      </c>
      <c r="E379" s="89">
        <v>-0.02</v>
      </c>
      <c r="F379" s="68"/>
      <c r="G379" s="123"/>
      <c r="H379" s="123"/>
      <c r="I379" s="123"/>
      <c r="J379" s="1"/>
      <c r="K379" s="1"/>
      <c r="L379" s="110"/>
      <c r="M379" s="110"/>
      <c r="N379" s="110"/>
      <c r="O379" s="110"/>
      <c r="Q379" s="110"/>
    </row>
    <row r="380" spans="1:17" s="6" customFormat="1" ht="15" customHeight="1" x14ac:dyDescent="0.2">
      <c r="A380" s="62">
        <v>375</v>
      </c>
      <c r="B380" s="48" t="s">
        <v>929</v>
      </c>
      <c r="C380" s="89">
        <v>-1.23</v>
      </c>
      <c r="D380" s="89">
        <v>0.69</v>
      </c>
      <c r="E380" s="89">
        <v>1.01</v>
      </c>
      <c r="F380" s="68"/>
      <c r="G380" s="123"/>
      <c r="H380" s="123"/>
      <c r="I380" s="123"/>
      <c r="J380" s="1"/>
      <c r="K380" s="1"/>
      <c r="L380" s="110"/>
      <c r="M380" s="110"/>
      <c r="N380" s="110"/>
      <c r="O380" s="110"/>
      <c r="Q380" s="110"/>
    </row>
    <row r="381" spans="1:17" s="6" customFormat="1" ht="15" customHeight="1" x14ac:dyDescent="0.2">
      <c r="A381" s="62">
        <v>376</v>
      </c>
      <c r="B381" s="48" t="s">
        <v>802</v>
      </c>
      <c r="C381" s="89">
        <v>-1.28</v>
      </c>
      <c r="D381" s="89">
        <v>-0.28000000000000003</v>
      </c>
      <c r="E381" s="89">
        <v>0.71</v>
      </c>
      <c r="F381" s="68"/>
      <c r="G381" s="123"/>
      <c r="H381" s="123"/>
      <c r="I381" s="123"/>
      <c r="J381" s="1"/>
      <c r="K381" s="1"/>
      <c r="L381" s="110"/>
      <c r="M381" s="110"/>
      <c r="N381" s="110"/>
      <c r="O381" s="110"/>
      <c r="Q381" s="110"/>
    </row>
    <row r="382" spans="1:17" s="6" customFormat="1" ht="15" customHeight="1" x14ac:dyDescent="0.2">
      <c r="A382" s="62">
        <v>377</v>
      </c>
      <c r="B382" s="48" t="s">
        <v>932</v>
      </c>
      <c r="C382" s="89">
        <v>-1.47</v>
      </c>
      <c r="D382" s="89">
        <v>0.17</v>
      </c>
      <c r="E382" s="89">
        <v>0.83</v>
      </c>
      <c r="F382" s="68"/>
      <c r="G382" s="123"/>
      <c r="H382" s="123"/>
      <c r="I382" s="123"/>
      <c r="J382" s="1"/>
      <c r="K382" s="1"/>
      <c r="L382" s="110"/>
      <c r="M382" s="110"/>
      <c r="N382" s="110"/>
      <c r="O382" s="110"/>
      <c r="Q382" s="110"/>
    </row>
    <row r="383" spans="1:17" s="6" customFormat="1" ht="15" customHeight="1" x14ac:dyDescent="0.2">
      <c r="A383" s="62">
        <v>378</v>
      </c>
      <c r="B383" s="48" t="s">
        <v>993</v>
      </c>
      <c r="C383" s="89">
        <v>-1.54</v>
      </c>
      <c r="D383" s="89">
        <v>0.66</v>
      </c>
      <c r="E383" s="89">
        <v>0.83</v>
      </c>
      <c r="F383" s="68"/>
      <c r="G383" s="123"/>
      <c r="H383" s="123"/>
      <c r="I383" s="123"/>
      <c r="J383" s="1"/>
      <c r="K383" s="1"/>
      <c r="L383" s="110"/>
      <c r="M383" s="110"/>
      <c r="N383" s="110"/>
      <c r="O383" s="110"/>
      <c r="Q383" s="110"/>
    </row>
    <row r="384" spans="1:17" s="6" customFormat="1" ht="15" customHeight="1" x14ac:dyDescent="0.2">
      <c r="A384" s="62">
        <v>379</v>
      </c>
      <c r="B384" s="48" t="s">
        <v>1055</v>
      </c>
      <c r="C384" s="89">
        <v>-1.56</v>
      </c>
      <c r="D384" s="89">
        <v>1.84</v>
      </c>
      <c r="E384" s="89">
        <v>0.06</v>
      </c>
      <c r="F384" s="68"/>
      <c r="G384" s="123"/>
      <c r="H384" s="123"/>
      <c r="I384" s="123"/>
      <c r="J384" s="1"/>
      <c r="K384" s="1"/>
      <c r="L384" s="110"/>
      <c r="M384" s="110"/>
      <c r="N384" s="110"/>
      <c r="O384" s="110"/>
      <c r="Q384" s="110"/>
    </row>
    <row r="385" spans="1:17" s="6" customFormat="1" ht="15" customHeight="1" x14ac:dyDescent="0.2">
      <c r="A385" s="62">
        <v>380</v>
      </c>
      <c r="B385" s="48" t="s">
        <v>958</v>
      </c>
      <c r="C385" s="89">
        <v>-2.19</v>
      </c>
      <c r="D385" s="89">
        <v>1.81</v>
      </c>
      <c r="E385" s="89">
        <v>0.51</v>
      </c>
      <c r="F385" s="68"/>
      <c r="G385" s="123"/>
      <c r="H385" s="123"/>
      <c r="I385" s="123"/>
      <c r="J385" s="1"/>
      <c r="K385" s="1"/>
      <c r="L385" s="110"/>
      <c r="M385" s="110"/>
      <c r="N385" s="110"/>
      <c r="O385" s="110"/>
      <c r="Q385" s="110"/>
    </row>
    <row r="386" spans="1:17" s="6" customFormat="1" ht="15" customHeight="1" x14ac:dyDescent="0.2">
      <c r="A386" s="61">
        <v>381</v>
      </c>
      <c r="B386" s="48" t="s">
        <v>971</v>
      </c>
      <c r="C386" s="89">
        <v>-2.2999999999999998</v>
      </c>
      <c r="D386" s="89">
        <v>-0.14000000000000001</v>
      </c>
      <c r="E386" s="89">
        <v>0.04</v>
      </c>
      <c r="F386" s="68"/>
      <c r="G386" s="123"/>
      <c r="H386" s="123"/>
      <c r="I386" s="123"/>
      <c r="J386" s="1"/>
      <c r="K386" s="1"/>
      <c r="L386" s="110"/>
      <c r="M386" s="110"/>
      <c r="N386" s="110"/>
      <c r="O386" s="110"/>
      <c r="Q386" s="110"/>
    </row>
    <row r="387" spans="1:17" s="6" customFormat="1" ht="15" customHeight="1" x14ac:dyDescent="0.2">
      <c r="A387" s="28"/>
      <c r="C387" s="69"/>
      <c r="D387" s="69"/>
      <c r="E387" s="69"/>
      <c r="F387" s="69"/>
      <c r="G387" s="69"/>
      <c r="H387" s="69"/>
      <c r="I387" s="69"/>
    </row>
    <row r="388" spans="1:17" s="6" customFormat="1" ht="15" customHeight="1" x14ac:dyDescent="0.2">
      <c r="A388" s="28"/>
    </row>
    <row r="389" spans="1:17" s="6" customFormat="1" ht="15" customHeight="1" x14ac:dyDescent="0.2">
      <c r="A389" s="28"/>
    </row>
    <row r="390" spans="1:17" s="6" customFormat="1" ht="15" customHeight="1" x14ac:dyDescent="0.2">
      <c r="A390" s="28"/>
    </row>
    <row r="391" spans="1:17" s="6" customFormat="1" ht="15" customHeight="1" x14ac:dyDescent="0.2">
      <c r="A391" s="28"/>
    </row>
    <row r="392" spans="1:17" s="6" customFormat="1" ht="15" customHeight="1" x14ac:dyDescent="0.2">
      <c r="A392" s="28"/>
    </row>
    <row r="393" spans="1:17" s="6" customFormat="1" ht="15" customHeight="1" x14ac:dyDescent="0.2">
      <c r="A393" s="28"/>
    </row>
    <row r="394" spans="1:17" s="6" customFormat="1" ht="15" customHeight="1" x14ac:dyDescent="0.2">
      <c r="A394" s="28"/>
    </row>
    <row r="395" spans="1:17" s="6" customFormat="1" ht="15" customHeight="1" x14ac:dyDescent="0.2">
      <c r="A395" s="28"/>
    </row>
    <row r="396" spans="1:17" s="6" customFormat="1" ht="15" customHeight="1" x14ac:dyDescent="0.2">
      <c r="A396" s="28"/>
    </row>
    <row r="397" spans="1:17" s="6" customFormat="1" ht="15" customHeight="1" x14ac:dyDescent="0.2">
      <c r="A397" s="28"/>
    </row>
    <row r="398" spans="1:17" s="6" customFormat="1" ht="15" customHeight="1" x14ac:dyDescent="0.2">
      <c r="A398" s="28"/>
    </row>
    <row r="399" spans="1:17" s="6" customFormat="1" ht="15" customHeight="1" x14ac:dyDescent="0.2">
      <c r="A399" s="28"/>
    </row>
    <row r="400" spans="1:17" s="6" customFormat="1" ht="15" customHeight="1" x14ac:dyDescent="0.2">
      <c r="A400" s="28"/>
    </row>
    <row r="401" spans="1:1" s="6" customFormat="1" ht="15" customHeight="1" x14ac:dyDescent="0.2">
      <c r="A401" s="28"/>
    </row>
    <row r="402" spans="1:1" s="6" customFormat="1" ht="15" customHeight="1" x14ac:dyDescent="0.2">
      <c r="A402" s="28"/>
    </row>
    <row r="403" spans="1:1" s="6" customFormat="1" ht="15" customHeight="1" x14ac:dyDescent="0.2">
      <c r="A403" s="28"/>
    </row>
    <row r="404" spans="1:1" s="6" customFormat="1" ht="15" customHeight="1" x14ac:dyDescent="0.2">
      <c r="A404" s="28"/>
    </row>
    <row r="405" spans="1:1" s="6" customFormat="1" ht="15" customHeight="1" x14ac:dyDescent="0.2">
      <c r="A405" s="28"/>
    </row>
    <row r="406" spans="1:1" s="6" customFormat="1" ht="15" customHeight="1" x14ac:dyDescent="0.2">
      <c r="A406" s="28"/>
    </row>
    <row r="407" spans="1:1" s="6" customFormat="1" ht="15" customHeight="1" x14ac:dyDescent="0.2">
      <c r="A407" s="28"/>
    </row>
    <row r="408" spans="1:1" s="6" customFormat="1" ht="15" customHeight="1" x14ac:dyDescent="0.2">
      <c r="A408" s="28"/>
    </row>
    <row r="409" spans="1:1" s="6" customFormat="1" ht="15" customHeight="1" x14ac:dyDescent="0.2">
      <c r="A409" s="28"/>
    </row>
    <row r="410" spans="1:1" s="6" customFormat="1" ht="15" customHeight="1" x14ac:dyDescent="0.2">
      <c r="A410" s="28"/>
    </row>
    <row r="411" spans="1:1" s="6" customFormat="1" ht="15" customHeight="1" x14ac:dyDescent="0.2">
      <c r="A411" s="28"/>
    </row>
    <row r="412" spans="1:1" s="6" customFormat="1" ht="15" customHeight="1" x14ac:dyDescent="0.2">
      <c r="A412" s="28"/>
    </row>
    <row r="413" spans="1:1" s="6" customFormat="1" ht="15" customHeight="1" x14ac:dyDescent="0.2">
      <c r="A413" s="28"/>
    </row>
    <row r="414" spans="1:1" s="6" customFormat="1" ht="15" customHeight="1" x14ac:dyDescent="0.2">
      <c r="A414" s="28"/>
    </row>
    <row r="415" spans="1:1" s="6" customFormat="1" ht="15" customHeight="1" x14ac:dyDescent="0.2">
      <c r="A415" s="28"/>
    </row>
    <row r="416" spans="1:1" s="6" customFormat="1" ht="15" customHeight="1" x14ac:dyDescent="0.2">
      <c r="A416" s="28"/>
    </row>
    <row r="417" spans="1:1" s="6" customFormat="1" ht="15" customHeight="1" x14ac:dyDescent="0.2">
      <c r="A417" s="28"/>
    </row>
    <row r="418" spans="1:1" s="6" customFormat="1" ht="15" customHeight="1" x14ac:dyDescent="0.2">
      <c r="A418" s="28"/>
    </row>
    <row r="419" spans="1:1" s="6" customFormat="1" ht="15" customHeight="1" x14ac:dyDescent="0.2">
      <c r="A419" s="28"/>
    </row>
    <row r="420" spans="1:1" s="6" customFormat="1" ht="15" customHeight="1" x14ac:dyDescent="0.2">
      <c r="A420" s="28"/>
    </row>
    <row r="421" spans="1:1" s="6" customFormat="1" ht="15" customHeight="1" x14ac:dyDescent="0.2">
      <c r="A421" s="28"/>
    </row>
    <row r="422" spans="1:1" s="6" customFormat="1" ht="15" customHeight="1" x14ac:dyDescent="0.2">
      <c r="A422" s="28"/>
    </row>
    <row r="423" spans="1:1" s="6" customFormat="1" ht="15" customHeight="1" x14ac:dyDescent="0.2">
      <c r="A423" s="28"/>
    </row>
    <row r="424" spans="1:1" s="6" customFormat="1" ht="15" customHeight="1" x14ac:dyDescent="0.2">
      <c r="A424" s="28"/>
    </row>
    <row r="425" spans="1:1" s="6" customFormat="1" ht="15" customHeight="1" x14ac:dyDescent="0.2">
      <c r="A425" s="28"/>
    </row>
    <row r="426" spans="1:1" s="6" customFormat="1" ht="15" customHeight="1" x14ac:dyDescent="0.2">
      <c r="A426" s="28"/>
    </row>
    <row r="427" spans="1:1" s="6" customFormat="1" ht="15" customHeight="1" x14ac:dyDescent="0.2">
      <c r="A427" s="28"/>
    </row>
    <row r="428" spans="1:1" s="6" customFormat="1" ht="15" customHeight="1" x14ac:dyDescent="0.2">
      <c r="A428" s="28"/>
    </row>
    <row r="429" spans="1:1" s="6" customFormat="1" ht="15" customHeight="1" x14ac:dyDescent="0.2">
      <c r="A429" s="28"/>
    </row>
    <row r="430" spans="1:1" s="6" customFormat="1" ht="15" customHeight="1" x14ac:dyDescent="0.2">
      <c r="A430" s="28"/>
    </row>
    <row r="431" spans="1:1" s="6" customFormat="1" ht="15" customHeight="1" x14ac:dyDescent="0.2">
      <c r="A431" s="28"/>
    </row>
    <row r="432" spans="1:1" s="6" customFormat="1" ht="15" customHeight="1" x14ac:dyDescent="0.2">
      <c r="A432" s="28"/>
    </row>
    <row r="433" spans="1:1" s="6" customFormat="1" ht="15" customHeight="1" x14ac:dyDescent="0.2">
      <c r="A433" s="28"/>
    </row>
    <row r="434" spans="1:1" s="6" customFormat="1" ht="15" customHeight="1" x14ac:dyDescent="0.2">
      <c r="A434" s="28"/>
    </row>
    <row r="435" spans="1:1" s="6" customFormat="1" ht="15" customHeight="1" x14ac:dyDescent="0.2">
      <c r="A435" s="28"/>
    </row>
    <row r="436" spans="1:1" s="6" customFormat="1" ht="15" customHeight="1" x14ac:dyDescent="0.2">
      <c r="A436" s="28"/>
    </row>
    <row r="437" spans="1:1" s="6" customFormat="1" ht="15" customHeight="1" x14ac:dyDescent="0.2">
      <c r="A437" s="28"/>
    </row>
    <row r="438" spans="1:1" s="6" customFormat="1" ht="15" customHeight="1" x14ac:dyDescent="0.2">
      <c r="A438" s="28"/>
    </row>
    <row r="439" spans="1:1" s="6" customFormat="1" ht="15" customHeight="1" x14ac:dyDescent="0.2">
      <c r="A439" s="28"/>
    </row>
    <row r="440" spans="1:1" s="6" customFormat="1" ht="15" customHeight="1" x14ac:dyDescent="0.2">
      <c r="A440" s="28"/>
    </row>
    <row r="441" spans="1:1" s="6" customFormat="1" ht="15" customHeight="1" x14ac:dyDescent="0.2">
      <c r="A441" s="28"/>
    </row>
    <row r="442" spans="1:1" s="6" customFormat="1" ht="15" customHeight="1" x14ac:dyDescent="0.2">
      <c r="A442" s="28"/>
    </row>
    <row r="443" spans="1:1" s="6" customFormat="1" ht="15" customHeight="1" x14ac:dyDescent="0.2">
      <c r="A443" s="28"/>
    </row>
    <row r="444" spans="1:1" s="6" customFormat="1" ht="15" customHeight="1" x14ac:dyDescent="0.2">
      <c r="A444" s="28"/>
    </row>
    <row r="445" spans="1:1" s="6" customFormat="1" ht="15" customHeight="1" x14ac:dyDescent="0.2">
      <c r="A445" s="28"/>
    </row>
    <row r="446" spans="1:1" s="6" customFormat="1" ht="15" customHeight="1" x14ac:dyDescent="0.2">
      <c r="A446" s="28"/>
    </row>
    <row r="447" spans="1:1" s="6" customFormat="1" ht="15" customHeight="1" x14ac:dyDescent="0.2">
      <c r="A447" s="28"/>
    </row>
    <row r="448" spans="1:1" s="6" customFormat="1" ht="15" customHeight="1" x14ac:dyDescent="0.2">
      <c r="A448" s="28"/>
    </row>
    <row r="449" spans="1:1" s="6" customFormat="1" ht="15" customHeight="1" x14ac:dyDescent="0.2">
      <c r="A449" s="28"/>
    </row>
    <row r="450" spans="1:1" s="6" customFormat="1" ht="15" customHeight="1" x14ac:dyDescent="0.2">
      <c r="A450" s="28"/>
    </row>
    <row r="451" spans="1:1" s="6" customFormat="1" ht="15" customHeight="1" x14ac:dyDescent="0.2">
      <c r="A451" s="28"/>
    </row>
    <row r="452" spans="1:1" s="6" customFormat="1" ht="15" customHeight="1" x14ac:dyDescent="0.2">
      <c r="A452" s="28"/>
    </row>
    <row r="453" spans="1:1" s="6" customFormat="1" ht="15" customHeight="1" x14ac:dyDescent="0.2">
      <c r="A453" s="28"/>
    </row>
    <row r="454" spans="1:1" s="6" customFormat="1" ht="15" customHeight="1" x14ac:dyDescent="0.2">
      <c r="A454" s="28"/>
    </row>
    <row r="455" spans="1:1" s="6" customFormat="1" ht="15" customHeight="1" x14ac:dyDescent="0.2">
      <c r="A455" s="28"/>
    </row>
    <row r="456" spans="1:1" s="6" customFormat="1" ht="15" customHeight="1" x14ac:dyDescent="0.2">
      <c r="A456" s="28"/>
    </row>
    <row r="457" spans="1:1" s="6" customFormat="1" ht="15" customHeight="1" x14ac:dyDescent="0.2">
      <c r="A457" s="28"/>
    </row>
    <row r="458" spans="1:1" s="6" customFormat="1" ht="15" customHeight="1" x14ac:dyDescent="0.2">
      <c r="A458" s="28"/>
    </row>
    <row r="459" spans="1:1" s="6" customFormat="1" ht="15" customHeight="1" x14ac:dyDescent="0.2">
      <c r="A459" s="28"/>
    </row>
    <row r="460" spans="1:1" s="6" customFormat="1" ht="15" customHeight="1" x14ac:dyDescent="0.2">
      <c r="A460" s="28"/>
    </row>
    <row r="461" spans="1:1" s="6" customFormat="1" ht="15" customHeight="1" x14ac:dyDescent="0.2">
      <c r="A461" s="28"/>
    </row>
    <row r="462" spans="1:1" s="6" customFormat="1" ht="15" customHeight="1" x14ac:dyDescent="0.2">
      <c r="A462" s="28"/>
    </row>
    <row r="463" spans="1:1" s="6" customFormat="1" ht="15" customHeight="1" x14ac:dyDescent="0.2">
      <c r="A463" s="28"/>
    </row>
    <row r="464" spans="1:1" s="6" customFormat="1" ht="15" customHeight="1" x14ac:dyDescent="0.2">
      <c r="A464" s="28"/>
    </row>
    <row r="465" spans="1:1" s="6" customFormat="1" ht="15" customHeight="1" x14ac:dyDescent="0.2">
      <c r="A465" s="28"/>
    </row>
    <row r="466" spans="1:1" s="6" customFormat="1" ht="15" customHeight="1" x14ac:dyDescent="0.2">
      <c r="A466" s="28"/>
    </row>
    <row r="467" spans="1:1" s="6" customFormat="1" ht="15" customHeight="1" x14ac:dyDescent="0.2">
      <c r="A467" s="28"/>
    </row>
    <row r="468" spans="1:1" s="6" customFormat="1" ht="15" customHeight="1" x14ac:dyDescent="0.2">
      <c r="A468" s="28"/>
    </row>
    <row r="469" spans="1:1" s="6" customFormat="1" ht="15" customHeight="1" x14ac:dyDescent="0.2">
      <c r="A469" s="28"/>
    </row>
    <row r="470" spans="1:1" s="6" customFormat="1" ht="15" customHeight="1" x14ac:dyDescent="0.2">
      <c r="A470" s="28"/>
    </row>
    <row r="471" spans="1:1" s="6" customFormat="1" ht="15" customHeight="1" x14ac:dyDescent="0.2">
      <c r="A471" s="28"/>
    </row>
    <row r="472" spans="1:1" s="6" customFormat="1" ht="15" customHeight="1" x14ac:dyDescent="0.2">
      <c r="A472" s="28"/>
    </row>
    <row r="473" spans="1:1" s="6" customFormat="1" ht="15" customHeight="1" x14ac:dyDescent="0.2">
      <c r="A473" s="28"/>
    </row>
    <row r="474" spans="1:1" s="6" customFormat="1" ht="15" customHeight="1" x14ac:dyDescent="0.2">
      <c r="A474" s="28"/>
    </row>
    <row r="475" spans="1:1" s="6" customFormat="1" ht="15" customHeight="1" x14ac:dyDescent="0.2">
      <c r="A475" s="28"/>
    </row>
    <row r="476" spans="1:1" s="6" customFormat="1" ht="15" customHeight="1" x14ac:dyDescent="0.2">
      <c r="A476" s="28"/>
    </row>
    <row r="477" spans="1:1" s="6" customFormat="1" ht="15" customHeight="1" x14ac:dyDescent="0.2">
      <c r="A477" s="28"/>
    </row>
    <row r="478" spans="1:1" s="6" customFormat="1" ht="15" customHeight="1" x14ac:dyDescent="0.2">
      <c r="A478" s="28"/>
    </row>
    <row r="479" spans="1:1" s="6" customFormat="1" ht="15" customHeight="1" x14ac:dyDescent="0.2">
      <c r="A479" s="28"/>
    </row>
    <row r="480" spans="1:1" s="6" customFormat="1" ht="15" customHeight="1" x14ac:dyDescent="0.2">
      <c r="A480" s="28"/>
    </row>
    <row r="481" spans="1:1" s="6" customFormat="1" ht="15" customHeight="1" x14ac:dyDescent="0.2">
      <c r="A481" s="28"/>
    </row>
    <row r="482" spans="1:1" s="6" customFormat="1" ht="15" customHeight="1" x14ac:dyDescent="0.2">
      <c r="A482" s="28"/>
    </row>
    <row r="483" spans="1:1" s="6" customFormat="1" ht="15" customHeight="1" x14ac:dyDescent="0.2">
      <c r="A483" s="28"/>
    </row>
    <row r="484" spans="1:1" s="6" customFormat="1" ht="15" customHeight="1" x14ac:dyDescent="0.2">
      <c r="A484" s="28"/>
    </row>
    <row r="485" spans="1:1" s="6" customFormat="1" ht="15" customHeight="1" x14ac:dyDescent="0.2">
      <c r="A485" s="28"/>
    </row>
    <row r="486" spans="1:1" s="6" customFormat="1" ht="15" customHeight="1" x14ac:dyDescent="0.2">
      <c r="A486" s="28"/>
    </row>
    <row r="487" spans="1:1" s="6" customFormat="1" ht="15" customHeight="1" x14ac:dyDescent="0.2">
      <c r="A487" s="28"/>
    </row>
    <row r="488" spans="1:1" s="6" customFormat="1" ht="15" customHeight="1" x14ac:dyDescent="0.2">
      <c r="A488" s="28"/>
    </row>
    <row r="489" spans="1:1" s="6" customFormat="1" ht="15" customHeight="1" x14ac:dyDescent="0.2">
      <c r="A489" s="28"/>
    </row>
    <row r="490" spans="1:1" s="6" customFormat="1" ht="15" customHeight="1" x14ac:dyDescent="0.2">
      <c r="A490" s="28"/>
    </row>
    <row r="491" spans="1:1" s="6" customFormat="1" ht="15" customHeight="1" x14ac:dyDescent="0.2">
      <c r="A491" s="28"/>
    </row>
    <row r="492" spans="1:1" s="6" customFormat="1" ht="15" customHeight="1" x14ac:dyDescent="0.2">
      <c r="A492" s="28"/>
    </row>
    <row r="493" spans="1:1" s="6" customFormat="1" ht="15" customHeight="1" x14ac:dyDescent="0.2">
      <c r="A493" s="28"/>
    </row>
    <row r="494" spans="1:1" s="6" customFormat="1" ht="15" customHeight="1" x14ac:dyDescent="0.2">
      <c r="A494" s="28"/>
    </row>
    <row r="495" spans="1:1" s="6" customFormat="1" ht="15" customHeight="1" x14ac:dyDescent="0.2">
      <c r="A495" s="28"/>
    </row>
    <row r="496" spans="1:1" s="6" customFormat="1" ht="15" customHeight="1" x14ac:dyDescent="0.2">
      <c r="A496" s="28"/>
    </row>
    <row r="497" spans="1:1" s="6" customFormat="1" ht="15" customHeight="1" x14ac:dyDescent="0.2">
      <c r="A497" s="28"/>
    </row>
    <row r="498" spans="1:1" s="6" customFormat="1" ht="15" customHeight="1" x14ac:dyDescent="0.2">
      <c r="A498" s="28"/>
    </row>
    <row r="499" spans="1:1" s="6" customFormat="1" ht="15" customHeight="1" x14ac:dyDescent="0.2">
      <c r="A499" s="28"/>
    </row>
    <row r="500" spans="1:1" s="6" customFormat="1" ht="15" customHeight="1" x14ac:dyDescent="0.2">
      <c r="A500" s="28"/>
    </row>
    <row r="501" spans="1:1" s="6" customFormat="1" ht="15" customHeight="1" x14ac:dyDescent="0.2">
      <c r="A501" s="28"/>
    </row>
    <row r="502" spans="1:1" s="6" customFormat="1" ht="15" customHeight="1" x14ac:dyDescent="0.2">
      <c r="A502" s="28"/>
    </row>
    <row r="503" spans="1:1" s="6" customFormat="1" ht="15" customHeight="1" x14ac:dyDescent="0.2">
      <c r="A503" s="28"/>
    </row>
    <row r="504" spans="1:1" s="6" customFormat="1" ht="15" customHeight="1" x14ac:dyDescent="0.2">
      <c r="A504" s="28"/>
    </row>
    <row r="505" spans="1:1" s="6" customFormat="1" ht="15" customHeight="1" x14ac:dyDescent="0.2">
      <c r="A505" s="33"/>
    </row>
    <row r="506" spans="1:1" s="6" customFormat="1" ht="15" customHeight="1" x14ac:dyDescent="0.2">
      <c r="A506" s="28"/>
    </row>
    <row r="507" spans="1:1" s="6" customFormat="1" ht="15" customHeight="1" x14ac:dyDescent="0.2">
      <c r="A507" s="28"/>
    </row>
    <row r="508" spans="1:1" s="6" customFormat="1" ht="15" customHeight="1" x14ac:dyDescent="0.2">
      <c r="A508" s="28"/>
    </row>
    <row r="509" spans="1:1" s="6" customFormat="1" ht="15" customHeight="1" x14ac:dyDescent="0.2">
      <c r="A509" s="28"/>
    </row>
    <row r="510" spans="1:1" s="6" customFormat="1" ht="15" customHeight="1" x14ac:dyDescent="0.2">
      <c r="A510" s="28"/>
    </row>
    <row r="511" spans="1:1" s="6" customFormat="1" ht="15" customHeight="1" x14ac:dyDescent="0.2">
      <c r="A511" s="28"/>
    </row>
    <row r="512" spans="1:1" s="6" customFormat="1" ht="15" customHeight="1" x14ac:dyDescent="0.2">
      <c r="A512" s="28"/>
    </row>
    <row r="513" spans="1:1" s="6" customFormat="1" ht="15" customHeight="1" x14ac:dyDescent="0.2">
      <c r="A513" s="28"/>
    </row>
    <row r="514" spans="1:1" s="6" customFormat="1" ht="15" customHeight="1" x14ac:dyDescent="0.2">
      <c r="A514" s="28"/>
    </row>
    <row r="515" spans="1:1" s="6" customFormat="1" ht="15" customHeight="1" x14ac:dyDescent="0.2">
      <c r="A515" s="28"/>
    </row>
    <row r="516" spans="1:1" s="6" customFormat="1" ht="15" customHeight="1" x14ac:dyDescent="0.2">
      <c r="A516" s="28"/>
    </row>
    <row r="517" spans="1:1" s="6" customFormat="1" ht="15" customHeight="1" x14ac:dyDescent="0.2">
      <c r="A517" s="28"/>
    </row>
    <row r="518" spans="1:1" s="6" customFormat="1" ht="15" customHeight="1" x14ac:dyDescent="0.2">
      <c r="A518" s="28"/>
    </row>
    <row r="519" spans="1:1" s="6" customFormat="1" ht="15" customHeight="1" x14ac:dyDescent="0.2">
      <c r="A519" s="28"/>
    </row>
    <row r="520" spans="1:1" s="6" customFormat="1" ht="15" customHeight="1" x14ac:dyDescent="0.2">
      <c r="A520" s="28"/>
    </row>
    <row r="521" spans="1:1" s="6" customFormat="1" ht="15" customHeight="1" x14ac:dyDescent="0.2">
      <c r="A521" s="28"/>
    </row>
    <row r="522" spans="1:1" s="6" customFormat="1" ht="15" customHeight="1" x14ac:dyDescent="0.2">
      <c r="A522" s="28"/>
    </row>
    <row r="523" spans="1:1" s="6" customFormat="1" ht="15" customHeight="1" x14ac:dyDescent="0.2">
      <c r="A523" s="28"/>
    </row>
    <row r="524" spans="1:1" s="6" customFormat="1" ht="15" customHeight="1" x14ac:dyDescent="0.2">
      <c r="A524" s="28"/>
    </row>
    <row r="525" spans="1:1" s="6" customFormat="1" ht="15" customHeight="1" x14ac:dyDescent="0.2">
      <c r="A525" s="28"/>
    </row>
    <row r="526" spans="1:1" s="6" customFormat="1" ht="15" customHeight="1" x14ac:dyDescent="0.2">
      <c r="A526" s="28"/>
    </row>
    <row r="527" spans="1:1" s="6" customFormat="1" ht="15" customHeight="1" x14ac:dyDescent="0.2">
      <c r="A527" s="28"/>
    </row>
    <row r="528" spans="1:1" s="6" customFormat="1" ht="15" customHeight="1" x14ac:dyDescent="0.2">
      <c r="A528" s="28"/>
    </row>
    <row r="529" spans="1:1" s="6" customFormat="1" ht="15" customHeight="1" x14ac:dyDescent="0.2">
      <c r="A529" s="28"/>
    </row>
    <row r="530" spans="1:1" s="6" customFormat="1" ht="15" customHeight="1" x14ac:dyDescent="0.2">
      <c r="A530" s="28"/>
    </row>
    <row r="531" spans="1:1" s="6" customFormat="1" ht="15" customHeight="1" x14ac:dyDescent="0.2">
      <c r="A531" s="28"/>
    </row>
    <row r="532" spans="1:1" s="6" customFormat="1" ht="15" customHeight="1" x14ac:dyDescent="0.2">
      <c r="A532" s="28"/>
    </row>
    <row r="533" spans="1:1" s="6" customFormat="1" ht="15" customHeight="1" x14ac:dyDescent="0.2">
      <c r="A533" s="28"/>
    </row>
    <row r="534" spans="1:1" s="6" customFormat="1" ht="15" customHeight="1" x14ac:dyDescent="0.2">
      <c r="A534" s="28"/>
    </row>
    <row r="535" spans="1:1" s="6" customFormat="1" ht="15" customHeight="1" x14ac:dyDescent="0.2">
      <c r="A535" s="28"/>
    </row>
    <row r="536" spans="1:1" s="6" customFormat="1" ht="15" customHeight="1" x14ac:dyDescent="0.2">
      <c r="A536" s="28"/>
    </row>
    <row r="537" spans="1:1" s="6" customFormat="1" ht="15" customHeight="1" x14ac:dyDescent="0.2">
      <c r="A537" s="28"/>
    </row>
    <row r="538" spans="1:1" s="6" customFormat="1" ht="15" customHeight="1" x14ac:dyDescent="0.2">
      <c r="A538" s="28"/>
    </row>
    <row r="539" spans="1:1" s="6" customFormat="1" ht="15" customHeight="1" x14ac:dyDescent="0.2">
      <c r="A539" s="28"/>
    </row>
    <row r="540" spans="1:1" s="6" customFormat="1" ht="15" customHeight="1" x14ac:dyDescent="0.2">
      <c r="A540" s="28"/>
    </row>
    <row r="541" spans="1:1" s="6" customFormat="1" ht="15" customHeight="1" x14ac:dyDescent="0.2">
      <c r="A541" s="28"/>
    </row>
    <row r="542" spans="1:1" s="6" customFormat="1" ht="15" customHeight="1" x14ac:dyDescent="0.2">
      <c r="A542" s="28"/>
    </row>
    <row r="543" spans="1:1" s="6" customFormat="1" ht="15" customHeight="1" x14ac:dyDescent="0.2">
      <c r="A543" s="28"/>
    </row>
    <row r="544" spans="1:1" s="6" customFormat="1" ht="15" customHeight="1" x14ac:dyDescent="0.2">
      <c r="A544" s="28"/>
    </row>
    <row r="545" spans="1:1" s="6" customFormat="1" ht="15" customHeight="1" x14ac:dyDescent="0.2">
      <c r="A545" s="28"/>
    </row>
    <row r="546" spans="1:1" s="6" customFormat="1" ht="15" customHeight="1" x14ac:dyDescent="0.2">
      <c r="A546" s="28"/>
    </row>
    <row r="547" spans="1:1" s="6" customFormat="1" ht="15" customHeight="1" x14ac:dyDescent="0.2">
      <c r="A547" s="28"/>
    </row>
    <row r="548" spans="1:1" s="6" customFormat="1" ht="15" customHeight="1" x14ac:dyDescent="0.2">
      <c r="A548" s="28"/>
    </row>
    <row r="549" spans="1:1" s="6" customFormat="1" ht="15" customHeight="1" x14ac:dyDescent="0.2">
      <c r="A549" s="28"/>
    </row>
    <row r="550" spans="1:1" s="6" customFormat="1" ht="15" customHeight="1" x14ac:dyDescent="0.2">
      <c r="A550" s="28"/>
    </row>
    <row r="551" spans="1:1" s="6" customFormat="1" ht="15" customHeight="1" x14ac:dyDescent="0.2">
      <c r="A551" s="28"/>
    </row>
    <row r="552" spans="1:1" s="6" customFormat="1" ht="15" customHeight="1" x14ac:dyDescent="0.2">
      <c r="A552" s="28"/>
    </row>
    <row r="553" spans="1:1" s="6" customFormat="1" ht="15" customHeight="1" x14ac:dyDescent="0.2">
      <c r="A553" s="28"/>
    </row>
    <row r="554" spans="1:1" s="6" customFormat="1" ht="15" customHeight="1" x14ac:dyDescent="0.2">
      <c r="A554" s="28"/>
    </row>
    <row r="555" spans="1:1" s="6" customFormat="1" ht="15" customHeight="1" x14ac:dyDescent="0.2">
      <c r="A555" s="28"/>
    </row>
    <row r="556" spans="1:1" s="6" customFormat="1" x14ac:dyDescent="0.2">
      <c r="A556" s="28"/>
    </row>
    <row r="557" spans="1:1" s="6" customFormat="1" x14ac:dyDescent="0.2">
      <c r="A557" s="28"/>
    </row>
    <row r="558" spans="1:1" s="6" customFormat="1" x14ac:dyDescent="0.2">
      <c r="A558" s="28"/>
    </row>
    <row r="559" spans="1:1" s="6" customFormat="1" x14ac:dyDescent="0.2">
      <c r="A559" s="28"/>
    </row>
    <row r="560" spans="1:1" s="6" customFormat="1" x14ac:dyDescent="0.2">
      <c r="A560" s="28"/>
    </row>
    <row r="561" spans="1:1" s="6" customFormat="1" x14ac:dyDescent="0.2">
      <c r="A561" s="28"/>
    </row>
    <row r="562" spans="1:1" s="6" customFormat="1" x14ac:dyDescent="0.2">
      <c r="A562" s="28"/>
    </row>
    <row r="563" spans="1:1" s="6" customFormat="1" x14ac:dyDescent="0.2">
      <c r="A563" s="28"/>
    </row>
    <row r="564" spans="1:1" s="6" customFormat="1" x14ac:dyDescent="0.2">
      <c r="A564" s="28"/>
    </row>
    <row r="565" spans="1:1" s="6" customFormat="1" x14ac:dyDescent="0.2">
      <c r="A565" s="28"/>
    </row>
    <row r="566" spans="1:1" s="6" customFormat="1" x14ac:dyDescent="0.2">
      <c r="A566" s="28"/>
    </row>
    <row r="567" spans="1:1" s="6" customFormat="1" x14ac:dyDescent="0.2">
      <c r="A567" s="28"/>
    </row>
    <row r="568" spans="1:1" s="6" customFormat="1" x14ac:dyDescent="0.2">
      <c r="A568" s="28"/>
    </row>
    <row r="569" spans="1:1" s="6" customFormat="1" x14ac:dyDescent="0.2">
      <c r="A569" s="28"/>
    </row>
    <row r="570" spans="1:1" s="6" customFormat="1" x14ac:dyDescent="0.2">
      <c r="A570" s="28"/>
    </row>
    <row r="571" spans="1:1" s="6" customFormat="1" x14ac:dyDescent="0.2">
      <c r="A571" s="28"/>
    </row>
    <row r="572" spans="1:1" s="6" customFormat="1" x14ac:dyDescent="0.2">
      <c r="A572" s="28"/>
    </row>
    <row r="573" spans="1:1" s="6" customFormat="1" x14ac:dyDescent="0.2">
      <c r="A573" s="28"/>
    </row>
    <row r="574" spans="1:1" s="6" customFormat="1" x14ac:dyDescent="0.2">
      <c r="A574" s="28"/>
    </row>
    <row r="575" spans="1:1" s="6" customFormat="1" x14ac:dyDescent="0.2">
      <c r="A575" s="28"/>
    </row>
    <row r="576" spans="1:1" s="6" customFormat="1" x14ac:dyDescent="0.2">
      <c r="A576" s="28"/>
    </row>
    <row r="577" spans="1:1" s="6" customFormat="1" x14ac:dyDescent="0.2">
      <c r="A577" s="28"/>
    </row>
    <row r="578" spans="1:1" s="6" customFormat="1" x14ac:dyDescent="0.2">
      <c r="A578" s="28"/>
    </row>
    <row r="579" spans="1:1" s="6" customFormat="1" x14ac:dyDescent="0.2">
      <c r="A579" s="28"/>
    </row>
    <row r="580" spans="1:1" s="6" customFormat="1" x14ac:dyDescent="0.2">
      <c r="A580" s="28"/>
    </row>
    <row r="581" spans="1:1" s="6" customFormat="1" x14ac:dyDescent="0.2">
      <c r="A581" s="28"/>
    </row>
    <row r="582" spans="1:1" s="6" customFormat="1" x14ac:dyDescent="0.2">
      <c r="A582" s="28"/>
    </row>
    <row r="583" spans="1:1" s="6" customFormat="1" x14ac:dyDescent="0.2">
      <c r="A583" s="28"/>
    </row>
    <row r="584" spans="1:1" s="6" customFormat="1" x14ac:dyDescent="0.2">
      <c r="A584" s="28"/>
    </row>
    <row r="585" spans="1:1" s="6" customFormat="1" x14ac:dyDescent="0.2">
      <c r="A585" s="28"/>
    </row>
    <row r="586" spans="1:1" s="6" customFormat="1" x14ac:dyDescent="0.2">
      <c r="A586" s="28"/>
    </row>
    <row r="587" spans="1:1" s="6" customFormat="1" x14ac:dyDescent="0.2">
      <c r="A587" s="28"/>
    </row>
    <row r="588" spans="1:1" s="6" customFormat="1" x14ac:dyDescent="0.2">
      <c r="A588" s="28"/>
    </row>
    <row r="589" spans="1:1" s="6" customFormat="1" x14ac:dyDescent="0.2">
      <c r="A589" s="28"/>
    </row>
    <row r="590" spans="1:1" s="6" customFormat="1" x14ac:dyDescent="0.2">
      <c r="A590" s="28"/>
    </row>
    <row r="591" spans="1:1" s="6" customFormat="1" x14ac:dyDescent="0.2">
      <c r="A591" s="28"/>
    </row>
    <row r="592" spans="1:1" s="6" customFormat="1" x14ac:dyDescent="0.2">
      <c r="A592" s="28"/>
    </row>
    <row r="593" spans="1:1" s="6" customFormat="1" x14ac:dyDescent="0.2">
      <c r="A593" s="28"/>
    </row>
    <row r="594" spans="1:1" s="6" customFormat="1" x14ac:dyDescent="0.2">
      <c r="A594" s="28"/>
    </row>
    <row r="595" spans="1:1" s="6" customFormat="1" x14ac:dyDescent="0.2">
      <c r="A595" s="28"/>
    </row>
    <row r="596" spans="1:1" s="6" customFormat="1" x14ac:dyDescent="0.2">
      <c r="A596" s="28"/>
    </row>
    <row r="597" spans="1:1" s="6" customFormat="1" x14ac:dyDescent="0.2">
      <c r="A597" s="28"/>
    </row>
    <row r="598" spans="1:1" s="6" customFormat="1" x14ac:dyDescent="0.2">
      <c r="A598" s="28"/>
    </row>
    <row r="599" spans="1:1" s="6" customFormat="1" x14ac:dyDescent="0.2">
      <c r="A599" s="28"/>
    </row>
    <row r="600" spans="1:1" s="6" customFormat="1" x14ac:dyDescent="0.2">
      <c r="A600" s="28"/>
    </row>
    <row r="601" spans="1:1" s="6" customFormat="1" x14ac:dyDescent="0.2">
      <c r="A601" s="28"/>
    </row>
    <row r="602" spans="1:1" s="6" customFormat="1" x14ac:dyDescent="0.2">
      <c r="A602" s="28"/>
    </row>
    <row r="603" spans="1:1" s="6" customFormat="1" x14ac:dyDescent="0.2">
      <c r="A603" s="28"/>
    </row>
    <row r="604" spans="1:1" s="6" customFormat="1" x14ac:dyDescent="0.2">
      <c r="A604" s="28"/>
    </row>
    <row r="605" spans="1:1" s="6" customFormat="1" x14ac:dyDescent="0.2">
      <c r="A605" s="28"/>
    </row>
    <row r="606" spans="1:1" s="6" customFormat="1" x14ac:dyDescent="0.2">
      <c r="A606" s="28"/>
    </row>
    <row r="607" spans="1:1" s="6" customFormat="1" x14ac:dyDescent="0.2">
      <c r="A607" s="28"/>
    </row>
    <row r="608" spans="1:1" s="6" customFormat="1" x14ac:dyDescent="0.2">
      <c r="A608" s="28"/>
    </row>
    <row r="609" spans="1:1" s="6" customFormat="1" x14ac:dyDescent="0.2">
      <c r="A609" s="28"/>
    </row>
    <row r="610" spans="1:1" s="6" customFormat="1" x14ac:dyDescent="0.2">
      <c r="A610" s="28"/>
    </row>
    <row r="611" spans="1:1" s="6" customFormat="1" x14ac:dyDescent="0.2">
      <c r="A611" s="28"/>
    </row>
    <row r="612" spans="1:1" s="6" customFormat="1" x14ac:dyDescent="0.2">
      <c r="A612" s="28"/>
    </row>
    <row r="613" spans="1:1" s="6" customFormat="1" x14ac:dyDescent="0.2">
      <c r="A613" s="28"/>
    </row>
    <row r="614" spans="1:1" s="6" customFormat="1" x14ac:dyDescent="0.2">
      <c r="A614" s="28"/>
    </row>
    <row r="615" spans="1:1" s="6" customFormat="1" x14ac:dyDescent="0.2">
      <c r="A615" s="28"/>
    </row>
    <row r="616" spans="1:1" s="6" customFormat="1" x14ac:dyDescent="0.2">
      <c r="A616" s="28"/>
    </row>
    <row r="617" spans="1:1" s="6" customFormat="1" x14ac:dyDescent="0.2">
      <c r="A617" s="28"/>
    </row>
    <row r="618" spans="1:1" s="6" customFormat="1" x14ac:dyDescent="0.2">
      <c r="A618" s="28"/>
    </row>
    <row r="619" spans="1:1" s="6" customFormat="1" x14ac:dyDescent="0.2">
      <c r="A619" s="28"/>
    </row>
    <row r="620" spans="1:1" s="6" customFormat="1" x14ac:dyDescent="0.2">
      <c r="A620" s="28"/>
    </row>
    <row r="621" spans="1:1" s="6" customFormat="1" x14ac:dyDescent="0.2">
      <c r="A621" s="28"/>
    </row>
    <row r="622" spans="1:1" s="6" customFormat="1" x14ac:dyDescent="0.2">
      <c r="A622" s="28"/>
    </row>
    <row r="623" spans="1:1" s="6" customFormat="1" x14ac:dyDescent="0.2">
      <c r="A623" s="28"/>
    </row>
    <row r="624" spans="1:1" s="6" customFormat="1" x14ac:dyDescent="0.2">
      <c r="A624" s="28"/>
    </row>
    <row r="625" spans="1:1" s="6" customFormat="1" x14ac:dyDescent="0.2">
      <c r="A625" s="28"/>
    </row>
    <row r="626" spans="1:1" s="6" customFormat="1" x14ac:dyDescent="0.2">
      <c r="A626" s="28"/>
    </row>
    <row r="627" spans="1:1" s="6" customFormat="1" x14ac:dyDescent="0.2">
      <c r="A627" s="28"/>
    </row>
    <row r="628" spans="1:1" s="6" customFormat="1" x14ac:dyDescent="0.2">
      <c r="A628" s="28"/>
    </row>
    <row r="629" spans="1:1" s="6" customFormat="1" x14ac:dyDescent="0.2">
      <c r="A629" s="28"/>
    </row>
    <row r="630" spans="1:1" s="6" customFormat="1" x14ac:dyDescent="0.2">
      <c r="A630" s="28"/>
    </row>
    <row r="631" spans="1:1" s="6" customFormat="1" x14ac:dyDescent="0.2">
      <c r="A631" s="28"/>
    </row>
    <row r="632" spans="1:1" s="6" customFormat="1" x14ac:dyDescent="0.2">
      <c r="A632" s="28"/>
    </row>
    <row r="633" spans="1:1" s="6" customFormat="1" x14ac:dyDescent="0.2">
      <c r="A633" s="28"/>
    </row>
    <row r="634" spans="1:1" s="6" customFormat="1" x14ac:dyDescent="0.2">
      <c r="A634" s="28"/>
    </row>
    <row r="635" spans="1:1" s="6" customFormat="1" x14ac:dyDescent="0.2">
      <c r="A635" s="28"/>
    </row>
    <row r="636" spans="1:1" s="6" customFormat="1" x14ac:dyDescent="0.2">
      <c r="A636" s="28"/>
    </row>
    <row r="637" spans="1:1" s="6" customFormat="1" x14ac:dyDescent="0.2">
      <c r="A637" s="28"/>
    </row>
    <row r="638" spans="1:1" s="6" customFormat="1" x14ac:dyDescent="0.2">
      <c r="A638" s="28"/>
    </row>
    <row r="639" spans="1:1" s="6" customFormat="1" x14ac:dyDescent="0.2">
      <c r="A639" s="28"/>
    </row>
    <row r="640" spans="1:1" s="6" customFormat="1" x14ac:dyDescent="0.2">
      <c r="A640" s="28"/>
    </row>
    <row r="641" spans="1:1" s="6" customFormat="1" x14ac:dyDescent="0.2">
      <c r="A641" s="28"/>
    </row>
    <row r="642" spans="1:1" s="6" customFormat="1" x14ac:dyDescent="0.2">
      <c r="A642" s="28"/>
    </row>
    <row r="643" spans="1:1" s="6" customFormat="1" x14ac:dyDescent="0.2">
      <c r="A643" s="28"/>
    </row>
    <row r="644" spans="1:1" s="6" customFormat="1" x14ac:dyDescent="0.2">
      <c r="A644" s="28"/>
    </row>
    <row r="645" spans="1:1" s="6" customFormat="1" x14ac:dyDescent="0.2">
      <c r="A645" s="28"/>
    </row>
    <row r="646" spans="1:1" s="6" customFormat="1" x14ac:dyDescent="0.2">
      <c r="A646" s="28"/>
    </row>
    <row r="647" spans="1:1" s="6" customFormat="1" x14ac:dyDescent="0.2">
      <c r="A647" s="28"/>
    </row>
    <row r="648" spans="1:1" s="6" customFormat="1" x14ac:dyDescent="0.2">
      <c r="A648" s="28"/>
    </row>
    <row r="649" spans="1:1" s="6" customFormat="1" x14ac:dyDescent="0.2">
      <c r="A649" s="28"/>
    </row>
    <row r="650" spans="1:1" s="6" customFormat="1" x14ac:dyDescent="0.2">
      <c r="A650" s="28"/>
    </row>
    <row r="651" spans="1:1" s="6" customFormat="1" x14ac:dyDescent="0.2">
      <c r="A651" s="28"/>
    </row>
    <row r="652" spans="1:1" s="6" customFormat="1" x14ac:dyDescent="0.2">
      <c r="A652" s="28"/>
    </row>
    <row r="653" spans="1:1" s="6" customFormat="1" x14ac:dyDescent="0.2">
      <c r="A653" s="28"/>
    </row>
    <row r="654" spans="1:1" s="6" customFormat="1" x14ac:dyDescent="0.2">
      <c r="A654" s="28"/>
    </row>
    <row r="655" spans="1:1" s="6" customFormat="1" x14ac:dyDescent="0.2">
      <c r="A655" s="28"/>
    </row>
    <row r="656" spans="1:1" s="6" customFormat="1" x14ac:dyDescent="0.2">
      <c r="A656" s="28"/>
    </row>
    <row r="657" spans="1:1" s="6" customFormat="1" x14ac:dyDescent="0.2">
      <c r="A657" s="28"/>
    </row>
    <row r="658" spans="1:1" s="6" customFormat="1" x14ac:dyDescent="0.2">
      <c r="A658" s="28"/>
    </row>
    <row r="659" spans="1:1" s="6" customFormat="1" x14ac:dyDescent="0.2">
      <c r="A659" s="28"/>
    </row>
    <row r="660" spans="1:1" s="6" customFormat="1" x14ac:dyDescent="0.2">
      <c r="A660" s="28"/>
    </row>
    <row r="661" spans="1:1" s="6" customFormat="1" x14ac:dyDescent="0.2">
      <c r="A661" s="28"/>
    </row>
    <row r="662" spans="1:1" s="6" customFormat="1" x14ac:dyDescent="0.2">
      <c r="A662" s="28"/>
    </row>
    <row r="663" spans="1:1" s="6" customFormat="1" x14ac:dyDescent="0.2">
      <c r="A663" s="28"/>
    </row>
    <row r="664" spans="1:1" s="6" customFormat="1" x14ac:dyDescent="0.2">
      <c r="A664" s="28"/>
    </row>
    <row r="665" spans="1:1" s="6" customFormat="1" x14ac:dyDescent="0.2">
      <c r="A665" s="28"/>
    </row>
    <row r="666" spans="1:1" s="6" customFormat="1" x14ac:dyDescent="0.2">
      <c r="A666" s="28"/>
    </row>
    <row r="667" spans="1:1" s="6" customFormat="1" x14ac:dyDescent="0.2">
      <c r="A667" s="28"/>
    </row>
    <row r="668" spans="1:1" s="6" customFormat="1" x14ac:dyDescent="0.2">
      <c r="A668" s="28"/>
    </row>
    <row r="669" spans="1:1" s="6" customFormat="1" x14ac:dyDescent="0.2">
      <c r="A669" s="28"/>
    </row>
    <row r="670" spans="1:1" s="6" customFormat="1" x14ac:dyDescent="0.2">
      <c r="A670" s="28"/>
    </row>
    <row r="671" spans="1:1" s="6" customFormat="1" x14ac:dyDescent="0.2">
      <c r="A671" s="28"/>
    </row>
    <row r="672" spans="1:1" s="6" customFormat="1" x14ac:dyDescent="0.2">
      <c r="A672" s="28"/>
    </row>
    <row r="673" spans="1:1" s="6" customFormat="1" x14ac:dyDescent="0.2">
      <c r="A673" s="28"/>
    </row>
    <row r="674" spans="1:1" s="6" customFormat="1" x14ac:dyDescent="0.2">
      <c r="A674" s="28"/>
    </row>
    <row r="675" spans="1:1" s="6" customFormat="1" x14ac:dyDescent="0.2">
      <c r="A675" s="28"/>
    </row>
    <row r="676" spans="1:1" s="6" customFormat="1" x14ac:dyDescent="0.2">
      <c r="A676" s="28"/>
    </row>
    <row r="677" spans="1:1" s="6" customFormat="1" x14ac:dyDescent="0.2">
      <c r="A677" s="28"/>
    </row>
    <row r="678" spans="1:1" s="6" customFormat="1" x14ac:dyDescent="0.2">
      <c r="A678" s="28"/>
    </row>
    <row r="679" spans="1:1" s="6" customFormat="1" x14ac:dyDescent="0.2">
      <c r="A679" s="28"/>
    </row>
    <row r="680" spans="1:1" s="6" customFormat="1" x14ac:dyDescent="0.2">
      <c r="A680" s="28"/>
    </row>
    <row r="681" spans="1:1" s="6" customFormat="1" x14ac:dyDescent="0.2">
      <c r="A681" s="28"/>
    </row>
    <row r="682" spans="1:1" s="6" customFormat="1" x14ac:dyDescent="0.2">
      <c r="A682" s="28"/>
    </row>
    <row r="683" spans="1:1" s="6" customFormat="1" x14ac:dyDescent="0.2">
      <c r="A683" s="28"/>
    </row>
    <row r="684" spans="1:1" s="6" customFormat="1" x14ac:dyDescent="0.2">
      <c r="A684" s="28"/>
    </row>
    <row r="685" spans="1:1" s="6" customFormat="1" x14ac:dyDescent="0.2">
      <c r="A685" s="28"/>
    </row>
    <row r="686" spans="1:1" s="6" customFormat="1" x14ac:dyDescent="0.2">
      <c r="A686" s="28"/>
    </row>
    <row r="687" spans="1:1" s="6" customFormat="1" x14ac:dyDescent="0.2">
      <c r="A687" s="28"/>
    </row>
    <row r="688" spans="1:1" s="6" customFormat="1" x14ac:dyDescent="0.2">
      <c r="A688" s="28"/>
    </row>
    <row r="689" spans="1:1" s="6" customFormat="1" x14ac:dyDescent="0.2">
      <c r="A689" s="28"/>
    </row>
    <row r="690" spans="1:1" s="6" customFormat="1" x14ac:dyDescent="0.2">
      <c r="A690" s="28"/>
    </row>
    <row r="691" spans="1:1" s="6" customFormat="1" x14ac:dyDescent="0.2">
      <c r="A691" s="28"/>
    </row>
    <row r="692" spans="1:1" s="6" customFormat="1" x14ac:dyDescent="0.2">
      <c r="A692" s="28"/>
    </row>
    <row r="693" spans="1:1" s="6" customFormat="1" x14ac:dyDescent="0.2">
      <c r="A693" s="28"/>
    </row>
    <row r="694" spans="1:1" s="6" customFormat="1" x14ac:dyDescent="0.2">
      <c r="A694" s="28"/>
    </row>
    <row r="695" spans="1:1" s="6" customFormat="1" x14ac:dyDescent="0.2">
      <c r="A695" s="28"/>
    </row>
    <row r="696" spans="1:1" s="6" customFormat="1" x14ac:dyDescent="0.2">
      <c r="A696" s="28"/>
    </row>
    <row r="697" spans="1:1" s="6" customFormat="1" x14ac:dyDescent="0.2">
      <c r="A697" s="28"/>
    </row>
    <row r="698" spans="1:1" s="6" customFormat="1" x14ac:dyDescent="0.2">
      <c r="A698" s="28"/>
    </row>
    <row r="699" spans="1:1" s="6" customFormat="1" x14ac:dyDescent="0.2">
      <c r="A699" s="28"/>
    </row>
    <row r="700" spans="1:1" s="6" customFormat="1" x14ac:dyDescent="0.2">
      <c r="A700" s="28"/>
    </row>
    <row r="701" spans="1:1" s="6" customFormat="1" x14ac:dyDescent="0.2">
      <c r="A701" s="28"/>
    </row>
    <row r="702" spans="1:1" s="6" customFormat="1" x14ac:dyDescent="0.2">
      <c r="A702" s="28"/>
    </row>
    <row r="703" spans="1:1" s="6" customFormat="1" x14ac:dyDescent="0.2">
      <c r="A703" s="28"/>
    </row>
    <row r="704" spans="1:1" s="6" customFormat="1" x14ac:dyDescent="0.2">
      <c r="A704" s="28"/>
    </row>
    <row r="705" spans="1:1" s="6" customFormat="1" x14ac:dyDescent="0.2">
      <c r="A705" s="28"/>
    </row>
    <row r="706" spans="1:1" s="6" customFormat="1" x14ac:dyDescent="0.2">
      <c r="A706" s="28"/>
    </row>
    <row r="707" spans="1:1" s="6" customFormat="1" x14ac:dyDescent="0.2">
      <c r="A707" s="28"/>
    </row>
    <row r="708" spans="1:1" s="6" customFormat="1" x14ac:dyDescent="0.2">
      <c r="A708" s="28"/>
    </row>
    <row r="709" spans="1:1" s="6" customFormat="1" x14ac:dyDescent="0.2">
      <c r="A709" s="28"/>
    </row>
    <row r="710" spans="1:1" s="6" customFormat="1" x14ac:dyDescent="0.2">
      <c r="A710" s="28"/>
    </row>
    <row r="711" spans="1:1" s="6" customFormat="1" x14ac:dyDescent="0.2">
      <c r="A711" s="28"/>
    </row>
    <row r="712" spans="1:1" s="6" customFormat="1" x14ac:dyDescent="0.2">
      <c r="A712" s="28"/>
    </row>
    <row r="713" spans="1:1" s="6" customFormat="1" x14ac:dyDescent="0.2">
      <c r="A713" s="28"/>
    </row>
    <row r="714" spans="1:1" s="6" customFormat="1" x14ac:dyDescent="0.2">
      <c r="A714" s="28"/>
    </row>
    <row r="715" spans="1:1" s="6" customFormat="1" x14ac:dyDescent="0.2">
      <c r="A715" s="28"/>
    </row>
    <row r="716" spans="1:1" s="6" customFormat="1" x14ac:dyDescent="0.2">
      <c r="A716" s="28"/>
    </row>
    <row r="717" spans="1:1" s="6" customFormat="1" x14ac:dyDescent="0.2">
      <c r="A717" s="28"/>
    </row>
    <row r="718" spans="1:1" s="6" customFormat="1" x14ac:dyDescent="0.2">
      <c r="A718" s="28"/>
    </row>
    <row r="719" spans="1:1" s="6" customFormat="1" x14ac:dyDescent="0.2">
      <c r="A719" s="28"/>
    </row>
    <row r="720" spans="1:1" s="6" customFormat="1" x14ac:dyDescent="0.2">
      <c r="A720" s="28"/>
    </row>
    <row r="721" spans="1:1" s="6" customFormat="1" x14ac:dyDescent="0.2">
      <c r="A721" s="28"/>
    </row>
    <row r="722" spans="1:1" s="6" customFormat="1" x14ac:dyDescent="0.2">
      <c r="A722" s="28"/>
    </row>
    <row r="723" spans="1:1" s="6" customFormat="1" x14ac:dyDescent="0.2">
      <c r="A723" s="28"/>
    </row>
    <row r="724" spans="1:1" s="6" customFormat="1" x14ac:dyDescent="0.2">
      <c r="A724" s="28"/>
    </row>
    <row r="725" spans="1:1" s="6" customFormat="1" x14ac:dyDescent="0.2">
      <c r="A725" s="28"/>
    </row>
    <row r="726" spans="1:1" s="6" customFormat="1" x14ac:dyDescent="0.2">
      <c r="A726" s="28"/>
    </row>
    <row r="727" spans="1:1" s="6" customFormat="1" x14ac:dyDescent="0.2">
      <c r="A727" s="28"/>
    </row>
    <row r="728" spans="1:1" s="6" customFormat="1" x14ac:dyDescent="0.2">
      <c r="A728" s="28"/>
    </row>
    <row r="729" spans="1:1" s="6" customFormat="1" x14ac:dyDescent="0.2">
      <c r="A729" s="28"/>
    </row>
    <row r="730" spans="1:1" s="6" customFormat="1" x14ac:dyDescent="0.2">
      <c r="A730" s="28"/>
    </row>
    <row r="731" spans="1:1" s="6" customFormat="1" x14ac:dyDescent="0.2">
      <c r="A731" s="28"/>
    </row>
    <row r="732" spans="1:1" s="6" customFormat="1" x14ac:dyDescent="0.2">
      <c r="A732" s="28"/>
    </row>
    <row r="733" spans="1:1" s="6" customFormat="1" x14ac:dyDescent="0.2">
      <c r="A733" s="28"/>
    </row>
    <row r="734" spans="1:1" s="6" customFormat="1" x14ac:dyDescent="0.2">
      <c r="A734" s="28"/>
    </row>
    <row r="735" spans="1:1" s="6" customFormat="1" x14ac:dyDescent="0.2">
      <c r="A735" s="28"/>
    </row>
    <row r="736" spans="1:1" s="6" customFormat="1" x14ac:dyDescent="0.2">
      <c r="A736" s="28"/>
    </row>
    <row r="737" spans="1:1" s="6" customFormat="1" x14ac:dyDescent="0.2">
      <c r="A737" s="28"/>
    </row>
    <row r="738" spans="1:1" s="6" customFormat="1" x14ac:dyDescent="0.2">
      <c r="A738" s="28"/>
    </row>
    <row r="739" spans="1:1" s="6" customFormat="1" x14ac:dyDescent="0.2">
      <c r="A739" s="28"/>
    </row>
    <row r="740" spans="1:1" s="6" customFormat="1" x14ac:dyDescent="0.2">
      <c r="A740" s="28"/>
    </row>
    <row r="741" spans="1:1" s="6" customFormat="1" x14ac:dyDescent="0.2">
      <c r="A741" s="28"/>
    </row>
    <row r="742" spans="1:1" s="6" customFormat="1" x14ac:dyDescent="0.2">
      <c r="A742" s="28"/>
    </row>
    <row r="743" spans="1:1" s="6" customFormat="1" x14ac:dyDescent="0.2">
      <c r="A743" s="28"/>
    </row>
    <row r="744" spans="1:1" s="6" customFormat="1" x14ac:dyDescent="0.2">
      <c r="A744" s="28"/>
    </row>
    <row r="745" spans="1:1" s="6" customFormat="1" x14ac:dyDescent="0.2">
      <c r="A745" s="28"/>
    </row>
    <row r="746" spans="1:1" s="6" customFormat="1" x14ac:dyDescent="0.2">
      <c r="A746" s="28"/>
    </row>
    <row r="747" spans="1:1" s="6" customFormat="1" x14ac:dyDescent="0.2">
      <c r="A747" s="28"/>
    </row>
    <row r="748" spans="1:1" s="6" customFormat="1" x14ac:dyDescent="0.2">
      <c r="A748" s="28"/>
    </row>
    <row r="749" spans="1:1" s="6" customFormat="1" x14ac:dyDescent="0.2">
      <c r="A749" s="28"/>
    </row>
    <row r="750" spans="1:1" s="6" customFormat="1" x14ac:dyDescent="0.2">
      <c r="A750" s="28"/>
    </row>
    <row r="751" spans="1:1" s="6" customFormat="1" x14ac:dyDescent="0.2">
      <c r="A751" s="28"/>
    </row>
    <row r="752" spans="1:1" s="6" customFormat="1" x14ac:dyDescent="0.2">
      <c r="A752" s="28"/>
    </row>
    <row r="753" spans="1:1" s="6" customFormat="1" x14ac:dyDescent="0.2">
      <c r="A753" s="28"/>
    </row>
    <row r="754" spans="1:1" s="6" customFormat="1" x14ac:dyDescent="0.2">
      <c r="A754" s="28"/>
    </row>
    <row r="755" spans="1:1" s="6" customFormat="1" x14ac:dyDescent="0.2">
      <c r="A755" s="28"/>
    </row>
    <row r="756" spans="1:1" s="6" customFormat="1" x14ac:dyDescent="0.2">
      <c r="A756" s="28"/>
    </row>
    <row r="757" spans="1:1" s="6" customFormat="1" x14ac:dyDescent="0.2">
      <c r="A757" s="28"/>
    </row>
    <row r="758" spans="1:1" s="6" customFormat="1" x14ac:dyDescent="0.2">
      <c r="A758" s="28"/>
    </row>
    <row r="759" spans="1:1" s="6" customFormat="1" x14ac:dyDescent="0.2">
      <c r="A759" s="28"/>
    </row>
    <row r="760" spans="1:1" s="6" customFormat="1" x14ac:dyDescent="0.2">
      <c r="A760" s="28"/>
    </row>
    <row r="761" spans="1:1" s="6" customFormat="1" x14ac:dyDescent="0.2">
      <c r="A761" s="28"/>
    </row>
    <row r="762" spans="1:1" s="6" customFormat="1" x14ac:dyDescent="0.2">
      <c r="A762" s="28"/>
    </row>
    <row r="763" spans="1:1" s="6" customFormat="1" x14ac:dyDescent="0.2">
      <c r="A763" s="28"/>
    </row>
    <row r="764" spans="1:1" s="6" customFormat="1" x14ac:dyDescent="0.2">
      <c r="A764" s="28"/>
    </row>
    <row r="765" spans="1:1" s="6" customFormat="1" x14ac:dyDescent="0.2">
      <c r="A765" s="28"/>
    </row>
    <row r="766" spans="1:1" s="6" customFormat="1" x14ac:dyDescent="0.2">
      <c r="A766" s="28"/>
    </row>
    <row r="767" spans="1:1" s="6" customFormat="1" x14ac:dyDescent="0.2">
      <c r="A767" s="28"/>
    </row>
    <row r="768" spans="1:1" s="6" customFormat="1" x14ac:dyDescent="0.2">
      <c r="A768" s="28"/>
    </row>
    <row r="769" spans="1:1" s="6" customFormat="1" x14ac:dyDescent="0.2">
      <c r="A769" s="28"/>
    </row>
    <row r="770" spans="1:1" s="6" customFormat="1" x14ac:dyDescent="0.2">
      <c r="A770" s="28"/>
    </row>
    <row r="771" spans="1:1" s="6" customFormat="1" x14ac:dyDescent="0.2">
      <c r="A771" s="28"/>
    </row>
    <row r="772" spans="1:1" s="6" customFormat="1" x14ac:dyDescent="0.2">
      <c r="A772" s="28"/>
    </row>
    <row r="773" spans="1:1" s="6" customFormat="1" x14ac:dyDescent="0.2">
      <c r="A773" s="28"/>
    </row>
    <row r="774" spans="1:1" s="6" customFormat="1" x14ac:dyDescent="0.2">
      <c r="A774" s="28"/>
    </row>
    <row r="775" spans="1:1" s="6" customFormat="1" x14ac:dyDescent="0.2">
      <c r="A775" s="28"/>
    </row>
    <row r="776" spans="1:1" s="6" customFormat="1" x14ac:dyDescent="0.2">
      <c r="A776" s="28"/>
    </row>
    <row r="777" spans="1:1" s="6" customFormat="1" x14ac:dyDescent="0.2">
      <c r="A777" s="28"/>
    </row>
    <row r="778" spans="1:1" s="6" customFormat="1" x14ac:dyDescent="0.2">
      <c r="A778" s="28"/>
    </row>
    <row r="779" spans="1:1" s="6" customFormat="1" x14ac:dyDescent="0.2">
      <c r="A779" s="28"/>
    </row>
    <row r="780" spans="1:1" s="6" customFormat="1" x14ac:dyDescent="0.2">
      <c r="A780" s="28"/>
    </row>
    <row r="781" spans="1:1" s="6" customFormat="1" x14ac:dyDescent="0.2">
      <c r="A781" s="28"/>
    </row>
    <row r="782" spans="1:1" s="6" customFormat="1" x14ac:dyDescent="0.2">
      <c r="A782" s="28"/>
    </row>
    <row r="783" spans="1:1" s="6" customFormat="1" x14ac:dyDescent="0.2">
      <c r="A783" s="28"/>
    </row>
    <row r="784" spans="1:1" s="6" customFormat="1" x14ac:dyDescent="0.2">
      <c r="A784" s="28"/>
    </row>
    <row r="785" spans="1:1" s="6" customFormat="1" x14ac:dyDescent="0.2">
      <c r="A785" s="28"/>
    </row>
    <row r="786" spans="1:1" s="6" customFormat="1" x14ac:dyDescent="0.2">
      <c r="A786" s="28"/>
    </row>
    <row r="787" spans="1:1" s="6" customFormat="1" x14ac:dyDescent="0.2">
      <c r="A787" s="28"/>
    </row>
    <row r="788" spans="1:1" s="6" customFormat="1" x14ac:dyDescent="0.2">
      <c r="A788" s="28"/>
    </row>
    <row r="789" spans="1:1" s="6" customFormat="1" x14ac:dyDescent="0.2">
      <c r="A789" s="28"/>
    </row>
    <row r="790" spans="1:1" s="6" customFormat="1" x14ac:dyDescent="0.2">
      <c r="A790" s="28"/>
    </row>
    <row r="791" spans="1:1" s="6" customFormat="1" x14ac:dyDescent="0.2">
      <c r="A791" s="28"/>
    </row>
    <row r="792" spans="1:1" s="6" customFormat="1" x14ac:dyDescent="0.2">
      <c r="A792" s="28"/>
    </row>
    <row r="793" spans="1:1" s="6" customFormat="1" x14ac:dyDescent="0.2">
      <c r="A793" s="28"/>
    </row>
    <row r="794" spans="1:1" s="6" customFormat="1" x14ac:dyDescent="0.2">
      <c r="A794" s="28"/>
    </row>
    <row r="795" spans="1:1" s="6" customFormat="1" x14ac:dyDescent="0.2">
      <c r="A795" s="28"/>
    </row>
    <row r="796" spans="1:1" s="6" customFormat="1" x14ac:dyDescent="0.2">
      <c r="A796" s="28"/>
    </row>
    <row r="797" spans="1:1" s="6" customFormat="1" x14ac:dyDescent="0.2">
      <c r="A797" s="28"/>
    </row>
    <row r="798" spans="1:1" s="6" customFormat="1" x14ac:dyDescent="0.2">
      <c r="A798" s="28"/>
    </row>
    <row r="799" spans="1:1" s="6" customFormat="1" x14ac:dyDescent="0.2">
      <c r="A799" s="28"/>
    </row>
    <row r="800" spans="1:1" s="6" customFormat="1" x14ac:dyDescent="0.2">
      <c r="A800" s="28"/>
    </row>
    <row r="801" spans="1:1" s="6" customFormat="1" x14ac:dyDescent="0.2">
      <c r="A801" s="28"/>
    </row>
    <row r="802" spans="1:1" s="6" customFormat="1" x14ac:dyDescent="0.2">
      <c r="A802" s="28"/>
    </row>
    <row r="803" spans="1:1" s="6" customFormat="1" x14ac:dyDescent="0.2">
      <c r="A803" s="28"/>
    </row>
    <row r="804" spans="1:1" s="6" customFormat="1" x14ac:dyDescent="0.2">
      <c r="A804" s="28"/>
    </row>
    <row r="805" spans="1:1" s="6" customFormat="1" x14ac:dyDescent="0.2">
      <c r="A805" s="28"/>
    </row>
    <row r="806" spans="1:1" s="6" customFormat="1" x14ac:dyDescent="0.2">
      <c r="A806" s="28"/>
    </row>
    <row r="807" spans="1:1" s="6" customFormat="1" x14ac:dyDescent="0.2">
      <c r="A807" s="28"/>
    </row>
    <row r="808" spans="1:1" s="6" customFormat="1" x14ac:dyDescent="0.2">
      <c r="A808" s="28"/>
    </row>
    <row r="809" spans="1:1" s="6" customFormat="1" x14ac:dyDescent="0.2">
      <c r="A809" s="28"/>
    </row>
    <row r="810" spans="1:1" s="6" customFormat="1" x14ac:dyDescent="0.2">
      <c r="A810" s="28"/>
    </row>
    <row r="811" spans="1:1" s="6" customFormat="1" x14ac:dyDescent="0.2">
      <c r="A811" s="28"/>
    </row>
    <row r="812" spans="1:1" s="6" customFormat="1" x14ac:dyDescent="0.2">
      <c r="A812" s="28"/>
    </row>
    <row r="813" spans="1:1" s="6" customFormat="1" x14ac:dyDescent="0.2">
      <c r="A813" s="28"/>
    </row>
    <row r="814" spans="1:1" s="6" customFormat="1" x14ac:dyDescent="0.2">
      <c r="A814" s="28"/>
    </row>
    <row r="815" spans="1:1" s="6" customFormat="1" x14ac:dyDescent="0.2">
      <c r="A815" s="28"/>
    </row>
    <row r="816" spans="1:1" s="6" customFormat="1" x14ac:dyDescent="0.2">
      <c r="A816" s="28"/>
    </row>
    <row r="817" spans="1:1" s="6" customFormat="1" x14ac:dyDescent="0.2">
      <c r="A817" s="28"/>
    </row>
    <row r="818" spans="1:1" s="6" customFormat="1" x14ac:dyDescent="0.2">
      <c r="A818" s="28"/>
    </row>
    <row r="819" spans="1:1" s="6" customFormat="1" x14ac:dyDescent="0.2">
      <c r="A819" s="28"/>
    </row>
    <row r="820" spans="1:1" s="6" customFormat="1" x14ac:dyDescent="0.2">
      <c r="A820" s="28"/>
    </row>
    <row r="821" spans="1:1" s="6" customFormat="1" x14ac:dyDescent="0.2">
      <c r="A821" s="28"/>
    </row>
    <row r="822" spans="1:1" s="6" customFormat="1" x14ac:dyDescent="0.2">
      <c r="A822" s="28"/>
    </row>
    <row r="823" spans="1:1" s="6" customFormat="1" x14ac:dyDescent="0.2">
      <c r="A823" s="28"/>
    </row>
    <row r="824" spans="1:1" s="6" customFormat="1" x14ac:dyDescent="0.2">
      <c r="A824" s="28"/>
    </row>
    <row r="825" spans="1:1" s="6" customFormat="1" x14ac:dyDescent="0.2">
      <c r="A825" s="28"/>
    </row>
    <row r="826" spans="1:1" s="6" customFormat="1" x14ac:dyDescent="0.2">
      <c r="A826" s="28"/>
    </row>
    <row r="827" spans="1:1" s="6" customFormat="1" x14ac:dyDescent="0.2">
      <c r="A827" s="28"/>
    </row>
    <row r="828" spans="1:1" s="6" customFormat="1" x14ac:dyDescent="0.2">
      <c r="A828" s="28"/>
    </row>
    <row r="829" spans="1:1" s="6" customFormat="1" x14ac:dyDescent="0.2">
      <c r="A829" s="28"/>
    </row>
    <row r="830" spans="1:1" s="6" customFormat="1" x14ac:dyDescent="0.2">
      <c r="A830" s="28"/>
    </row>
    <row r="831" spans="1:1" s="6" customFormat="1" x14ac:dyDescent="0.2">
      <c r="A831" s="28"/>
    </row>
    <row r="832" spans="1:1" s="6" customFormat="1" x14ac:dyDescent="0.2">
      <c r="A832" s="28"/>
    </row>
    <row r="833" spans="1:1" s="6" customFormat="1" x14ac:dyDescent="0.2">
      <c r="A833" s="28"/>
    </row>
    <row r="834" spans="1:1" s="6" customFormat="1" x14ac:dyDescent="0.2">
      <c r="A834" s="28"/>
    </row>
    <row r="835" spans="1:1" s="6" customFormat="1" x14ac:dyDescent="0.2">
      <c r="A835" s="28"/>
    </row>
    <row r="836" spans="1:1" s="6" customFormat="1" x14ac:dyDescent="0.2">
      <c r="A836" s="28"/>
    </row>
    <row r="837" spans="1:1" s="6" customFormat="1" x14ac:dyDescent="0.2">
      <c r="A837" s="28"/>
    </row>
    <row r="838" spans="1:1" s="6" customFormat="1" x14ac:dyDescent="0.2">
      <c r="A838" s="28"/>
    </row>
    <row r="839" spans="1:1" s="6" customFormat="1" x14ac:dyDescent="0.2">
      <c r="A839" s="28"/>
    </row>
    <row r="840" spans="1:1" s="6" customFormat="1" x14ac:dyDescent="0.2">
      <c r="A840" s="28"/>
    </row>
    <row r="841" spans="1:1" s="6" customFormat="1" x14ac:dyDescent="0.2">
      <c r="A841" s="28"/>
    </row>
    <row r="842" spans="1:1" s="6" customFormat="1" x14ac:dyDescent="0.2">
      <c r="A842" s="28"/>
    </row>
    <row r="843" spans="1:1" s="6" customFormat="1" x14ac:dyDescent="0.2">
      <c r="A843" s="28"/>
    </row>
    <row r="844" spans="1:1" s="6" customFormat="1" x14ac:dyDescent="0.2">
      <c r="A844" s="28"/>
    </row>
    <row r="845" spans="1:1" s="6" customFormat="1" x14ac:dyDescent="0.2">
      <c r="A845" s="28"/>
    </row>
    <row r="846" spans="1:1" s="6" customFormat="1" x14ac:dyDescent="0.2">
      <c r="A846" s="28"/>
    </row>
    <row r="847" spans="1:1" s="6" customFormat="1" x14ac:dyDescent="0.2">
      <c r="A847" s="28"/>
    </row>
    <row r="848" spans="1:1" s="6" customFormat="1" x14ac:dyDescent="0.2">
      <c r="A848" s="28"/>
    </row>
    <row r="849" spans="1:1" s="6" customFormat="1" x14ac:dyDescent="0.2">
      <c r="A849" s="28"/>
    </row>
    <row r="850" spans="1:1" s="6" customFormat="1" x14ac:dyDescent="0.2">
      <c r="A850" s="28"/>
    </row>
    <row r="851" spans="1:1" s="6" customFormat="1" x14ac:dyDescent="0.2">
      <c r="A851" s="28"/>
    </row>
    <row r="852" spans="1:1" s="6" customFormat="1" x14ac:dyDescent="0.2">
      <c r="A852" s="28"/>
    </row>
    <row r="853" spans="1:1" s="6" customFormat="1" x14ac:dyDescent="0.2">
      <c r="A853" s="28"/>
    </row>
    <row r="854" spans="1:1" s="6" customFormat="1" x14ac:dyDescent="0.2">
      <c r="A854" s="28"/>
    </row>
    <row r="855" spans="1:1" s="6" customFormat="1" x14ac:dyDescent="0.2">
      <c r="A855" s="28"/>
    </row>
    <row r="856" spans="1:1" s="6" customFormat="1" x14ac:dyDescent="0.2">
      <c r="A856" s="28"/>
    </row>
    <row r="857" spans="1:1" s="6" customFormat="1" x14ac:dyDescent="0.2">
      <c r="A857" s="28"/>
    </row>
    <row r="858" spans="1:1" s="6" customFormat="1" x14ac:dyDescent="0.2">
      <c r="A858" s="28"/>
    </row>
    <row r="859" spans="1:1" s="6" customFormat="1" x14ac:dyDescent="0.2">
      <c r="A859" s="28"/>
    </row>
    <row r="860" spans="1:1" s="6" customFormat="1" x14ac:dyDescent="0.2">
      <c r="A860" s="28"/>
    </row>
    <row r="861" spans="1:1" s="6" customFormat="1" x14ac:dyDescent="0.2">
      <c r="A861" s="28"/>
    </row>
    <row r="862" spans="1:1" s="6" customFormat="1" x14ac:dyDescent="0.2">
      <c r="A862" s="28"/>
    </row>
    <row r="863" spans="1:1" s="6" customFormat="1" x14ac:dyDescent="0.2">
      <c r="A863" s="28"/>
    </row>
    <row r="864" spans="1:1" s="6" customFormat="1" x14ac:dyDescent="0.2">
      <c r="A864" s="28"/>
    </row>
    <row r="865" spans="1:1" s="6" customFormat="1" x14ac:dyDescent="0.2">
      <c r="A865" s="28"/>
    </row>
    <row r="866" spans="1:1" s="6" customFormat="1" x14ac:dyDescent="0.2">
      <c r="A866" s="28"/>
    </row>
    <row r="867" spans="1:1" s="6" customFormat="1" x14ac:dyDescent="0.2">
      <c r="A867" s="28"/>
    </row>
    <row r="868" spans="1:1" s="6" customFormat="1" x14ac:dyDescent="0.2">
      <c r="A868" s="28"/>
    </row>
    <row r="869" spans="1:1" s="6" customFormat="1" x14ac:dyDescent="0.2">
      <c r="A869" s="28"/>
    </row>
    <row r="870" spans="1:1" s="6" customFormat="1" x14ac:dyDescent="0.2">
      <c r="A870" s="28"/>
    </row>
    <row r="871" spans="1:1" s="6" customFormat="1" x14ac:dyDescent="0.2">
      <c r="A871" s="28"/>
    </row>
    <row r="872" spans="1:1" s="6" customFormat="1" x14ac:dyDescent="0.2">
      <c r="A872" s="28"/>
    </row>
    <row r="873" spans="1:1" s="6" customFormat="1" x14ac:dyDescent="0.2">
      <c r="A873" s="28"/>
    </row>
    <row r="874" spans="1:1" s="6" customFormat="1" x14ac:dyDescent="0.2">
      <c r="A874" s="28"/>
    </row>
    <row r="875" spans="1:1" s="6" customFormat="1" x14ac:dyDescent="0.2">
      <c r="A875" s="28"/>
    </row>
    <row r="876" spans="1:1" s="6" customFormat="1" x14ac:dyDescent="0.2">
      <c r="A876" s="28"/>
    </row>
    <row r="877" spans="1:1" s="6" customFormat="1" x14ac:dyDescent="0.2">
      <c r="A877" s="28"/>
    </row>
    <row r="878" spans="1:1" s="6" customFormat="1" x14ac:dyDescent="0.2">
      <c r="A878" s="28"/>
    </row>
    <row r="879" spans="1:1" s="6" customFormat="1" x14ac:dyDescent="0.2">
      <c r="A879" s="28"/>
    </row>
    <row r="880" spans="1:1" s="6" customFormat="1" x14ac:dyDescent="0.2">
      <c r="A880" s="28"/>
    </row>
    <row r="881" spans="1:1" s="6" customFormat="1" x14ac:dyDescent="0.2">
      <c r="A881" s="28"/>
    </row>
    <row r="882" spans="1:1" s="6" customFormat="1" x14ac:dyDescent="0.2">
      <c r="A882" s="28"/>
    </row>
    <row r="883" spans="1:1" s="6" customFormat="1" x14ac:dyDescent="0.2">
      <c r="A883" s="28"/>
    </row>
    <row r="884" spans="1:1" s="6" customFormat="1" x14ac:dyDescent="0.2">
      <c r="A884" s="28"/>
    </row>
    <row r="885" spans="1:1" s="6" customFormat="1" x14ac:dyDescent="0.2">
      <c r="A885" s="28"/>
    </row>
    <row r="886" spans="1:1" s="6" customFormat="1" x14ac:dyDescent="0.2">
      <c r="A886" s="28"/>
    </row>
    <row r="887" spans="1:1" s="6" customFormat="1" x14ac:dyDescent="0.2">
      <c r="A887" s="28"/>
    </row>
    <row r="888" spans="1:1" s="6" customFormat="1" x14ac:dyDescent="0.2">
      <c r="A888" s="28"/>
    </row>
    <row r="889" spans="1:1" s="6" customFormat="1" x14ac:dyDescent="0.2">
      <c r="A889" s="28"/>
    </row>
    <row r="890" spans="1:1" s="6" customFormat="1" x14ac:dyDescent="0.2">
      <c r="A890" s="28"/>
    </row>
    <row r="891" spans="1:1" s="6" customFormat="1" x14ac:dyDescent="0.2">
      <c r="A891" s="28"/>
    </row>
    <row r="892" spans="1:1" s="6" customFormat="1" x14ac:dyDescent="0.2">
      <c r="A892" s="28"/>
    </row>
    <row r="893" spans="1:1" s="6" customFormat="1" x14ac:dyDescent="0.2">
      <c r="A893" s="28"/>
    </row>
    <row r="894" spans="1:1" s="6" customFormat="1" x14ac:dyDescent="0.2">
      <c r="A894" s="28"/>
    </row>
    <row r="895" spans="1:1" s="6" customFormat="1" x14ac:dyDescent="0.2">
      <c r="A895" s="28"/>
    </row>
    <row r="896" spans="1:1" s="6" customFormat="1" x14ac:dyDescent="0.2">
      <c r="A896" s="28"/>
    </row>
    <row r="897" spans="1:1" s="6" customFormat="1" x14ac:dyDescent="0.2">
      <c r="A897" s="28"/>
    </row>
    <row r="898" spans="1:1" s="6" customFormat="1" x14ac:dyDescent="0.2">
      <c r="A898" s="28"/>
    </row>
    <row r="899" spans="1:1" s="6" customFormat="1" x14ac:dyDescent="0.2">
      <c r="A899" s="28"/>
    </row>
    <row r="900" spans="1:1" s="6" customFormat="1" x14ac:dyDescent="0.2">
      <c r="A900" s="28"/>
    </row>
    <row r="901" spans="1:1" s="6" customFormat="1" x14ac:dyDescent="0.2">
      <c r="A901" s="28"/>
    </row>
    <row r="902" spans="1:1" s="6" customFormat="1" x14ac:dyDescent="0.2">
      <c r="A902" s="28"/>
    </row>
    <row r="903" spans="1:1" s="6" customFormat="1" x14ac:dyDescent="0.2">
      <c r="A903" s="28"/>
    </row>
    <row r="904" spans="1:1" s="6" customFormat="1" x14ac:dyDescent="0.2">
      <c r="A904" s="28"/>
    </row>
    <row r="905" spans="1:1" s="6" customFormat="1" x14ac:dyDescent="0.2">
      <c r="A905" s="28"/>
    </row>
    <row r="906" spans="1:1" s="6" customFormat="1" x14ac:dyDescent="0.2">
      <c r="A906" s="28"/>
    </row>
    <row r="907" spans="1:1" s="6" customFormat="1" x14ac:dyDescent="0.2">
      <c r="A907" s="28"/>
    </row>
    <row r="908" spans="1:1" s="6" customFormat="1" x14ac:dyDescent="0.2">
      <c r="A908" s="28"/>
    </row>
    <row r="909" spans="1:1" s="6" customFormat="1" x14ac:dyDescent="0.2">
      <c r="A909" s="28"/>
    </row>
    <row r="910" spans="1:1" s="6" customFormat="1" x14ac:dyDescent="0.2">
      <c r="A910" s="28"/>
    </row>
    <row r="911" spans="1:1" s="6" customFormat="1" x14ac:dyDescent="0.2">
      <c r="A911" s="28"/>
    </row>
    <row r="912" spans="1:1" s="6" customFormat="1" x14ac:dyDescent="0.2">
      <c r="A912" s="28"/>
    </row>
    <row r="913" spans="1:1" s="6" customFormat="1" x14ac:dyDescent="0.2">
      <c r="A913" s="28"/>
    </row>
    <row r="914" spans="1:1" s="6" customFormat="1" x14ac:dyDescent="0.2">
      <c r="A914" s="28"/>
    </row>
    <row r="915" spans="1:1" s="6" customFormat="1" x14ac:dyDescent="0.2">
      <c r="A915" s="28"/>
    </row>
    <row r="916" spans="1:1" s="6" customFormat="1" x14ac:dyDescent="0.2">
      <c r="A916" s="28"/>
    </row>
    <row r="917" spans="1:1" s="6" customFormat="1" x14ac:dyDescent="0.2">
      <c r="A917" s="28"/>
    </row>
    <row r="918" spans="1:1" s="6" customFormat="1" x14ac:dyDescent="0.2">
      <c r="A918" s="28"/>
    </row>
    <row r="919" spans="1:1" s="6" customFormat="1" x14ac:dyDescent="0.2">
      <c r="A919" s="28"/>
    </row>
    <row r="920" spans="1:1" s="6" customFormat="1" x14ac:dyDescent="0.2">
      <c r="A920" s="28"/>
    </row>
    <row r="921" spans="1:1" s="6" customFormat="1" x14ac:dyDescent="0.2">
      <c r="A921" s="28"/>
    </row>
    <row r="922" spans="1:1" s="6" customFormat="1" x14ac:dyDescent="0.2">
      <c r="A922" s="28"/>
    </row>
    <row r="923" spans="1:1" s="6" customFormat="1" x14ac:dyDescent="0.2">
      <c r="A923" s="28"/>
    </row>
    <row r="924" spans="1:1" s="6" customFormat="1" x14ac:dyDescent="0.2">
      <c r="A924" s="28"/>
    </row>
    <row r="925" spans="1:1" s="6" customFormat="1" x14ac:dyDescent="0.2">
      <c r="A925" s="28"/>
    </row>
    <row r="926" spans="1:1" s="6" customFormat="1" x14ac:dyDescent="0.2">
      <c r="A926" s="28"/>
    </row>
    <row r="927" spans="1:1" s="6" customFormat="1" x14ac:dyDescent="0.2">
      <c r="A927" s="28"/>
    </row>
    <row r="928" spans="1:1" s="6" customFormat="1" x14ac:dyDescent="0.2">
      <c r="A928" s="28"/>
    </row>
    <row r="929" spans="1:1" s="6" customFormat="1" x14ac:dyDescent="0.2">
      <c r="A929" s="28"/>
    </row>
    <row r="930" spans="1:1" s="6" customFormat="1" x14ac:dyDescent="0.2">
      <c r="A930" s="28"/>
    </row>
    <row r="931" spans="1:1" s="6" customFormat="1" x14ac:dyDescent="0.2">
      <c r="A931" s="28"/>
    </row>
    <row r="932" spans="1:1" s="6" customFormat="1" x14ac:dyDescent="0.2">
      <c r="A932" s="28"/>
    </row>
    <row r="933" spans="1:1" s="6" customFormat="1" x14ac:dyDescent="0.2">
      <c r="A933" s="28"/>
    </row>
    <row r="934" spans="1:1" s="6" customFormat="1" x14ac:dyDescent="0.2">
      <c r="A934" s="28"/>
    </row>
    <row r="935" spans="1:1" s="6" customFormat="1" x14ac:dyDescent="0.2">
      <c r="A935" s="28"/>
    </row>
    <row r="936" spans="1:1" s="6" customFormat="1" x14ac:dyDescent="0.2">
      <c r="A936" s="28"/>
    </row>
    <row r="937" spans="1:1" s="6" customFormat="1" x14ac:dyDescent="0.2">
      <c r="A937" s="28"/>
    </row>
    <row r="938" spans="1:1" s="6" customFormat="1" x14ac:dyDescent="0.2">
      <c r="A938" s="28"/>
    </row>
    <row r="939" spans="1:1" s="6" customFormat="1" x14ac:dyDescent="0.2">
      <c r="A939" s="28"/>
    </row>
    <row r="940" spans="1:1" s="6" customFormat="1" x14ac:dyDescent="0.2">
      <c r="A940" s="28"/>
    </row>
    <row r="941" spans="1:1" s="6" customFormat="1" x14ac:dyDescent="0.2">
      <c r="A941" s="28"/>
    </row>
    <row r="942" spans="1:1" s="6" customFormat="1" x14ac:dyDescent="0.2">
      <c r="A942" s="28"/>
    </row>
    <row r="943" spans="1:1" s="6" customFormat="1" x14ac:dyDescent="0.2">
      <c r="A943" s="28"/>
    </row>
    <row r="944" spans="1:1" s="6" customFormat="1" x14ac:dyDescent="0.2">
      <c r="A944" s="28"/>
    </row>
    <row r="945" spans="1:1" s="6" customFormat="1" x14ac:dyDescent="0.2">
      <c r="A945" s="28"/>
    </row>
    <row r="946" spans="1:1" s="6" customFormat="1" x14ac:dyDescent="0.2">
      <c r="A946" s="28"/>
    </row>
    <row r="947" spans="1:1" s="6" customFormat="1" x14ac:dyDescent="0.2">
      <c r="A947" s="28"/>
    </row>
    <row r="948" spans="1:1" s="6" customFormat="1" x14ac:dyDescent="0.2">
      <c r="A948" s="28"/>
    </row>
    <row r="949" spans="1:1" s="6" customFormat="1" x14ac:dyDescent="0.2">
      <c r="A949" s="28"/>
    </row>
    <row r="950" spans="1:1" s="6" customFormat="1" x14ac:dyDescent="0.2">
      <c r="A950" s="28"/>
    </row>
    <row r="951" spans="1:1" s="6" customFormat="1" x14ac:dyDescent="0.2">
      <c r="A951" s="28"/>
    </row>
    <row r="952" spans="1:1" s="6" customFormat="1" x14ac:dyDescent="0.2">
      <c r="A952" s="28"/>
    </row>
    <row r="953" spans="1:1" s="6" customFormat="1" x14ac:dyDescent="0.2">
      <c r="A953" s="28"/>
    </row>
    <row r="954" spans="1:1" s="6" customFormat="1" x14ac:dyDescent="0.2">
      <c r="A954" s="28"/>
    </row>
    <row r="955" spans="1:1" s="6" customFormat="1" x14ac:dyDescent="0.2">
      <c r="A955" s="28"/>
    </row>
    <row r="956" spans="1:1" s="6" customFormat="1" x14ac:dyDescent="0.2">
      <c r="A956" s="28"/>
    </row>
    <row r="957" spans="1:1" s="6" customFormat="1" x14ac:dyDescent="0.2">
      <c r="A957" s="28"/>
    </row>
    <row r="958" spans="1:1" s="6" customFormat="1" x14ac:dyDescent="0.2">
      <c r="A958" s="28"/>
    </row>
    <row r="959" spans="1:1" s="6" customFormat="1" x14ac:dyDescent="0.2">
      <c r="A959" s="28"/>
    </row>
    <row r="960" spans="1:1" s="6" customFormat="1" x14ac:dyDescent="0.2">
      <c r="A960" s="28"/>
    </row>
    <row r="961" spans="1:1" s="6" customFormat="1" x14ac:dyDescent="0.2">
      <c r="A961" s="28"/>
    </row>
    <row r="962" spans="1:1" s="6" customFormat="1" x14ac:dyDescent="0.2">
      <c r="A962" s="28"/>
    </row>
    <row r="963" spans="1:1" s="6" customFormat="1" x14ac:dyDescent="0.2">
      <c r="A963" s="28"/>
    </row>
    <row r="964" spans="1:1" s="6" customFormat="1" x14ac:dyDescent="0.2">
      <c r="A964" s="28"/>
    </row>
    <row r="965" spans="1:1" s="6" customFormat="1" x14ac:dyDescent="0.2">
      <c r="A965" s="28"/>
    </row>
    <row r="966" spans="1:1" s="6" customFormat="1" x14ac:dyDescent="0.2">
      <c r="A966" s="28"/>
    </row>
    <row r="967" spans="1:1" s="6" customFormat="1" x14ac:dyDescent="0.2">
      <c r="A967" s="28"/>
    </row>
    <row r="968" spans="1:1" s="6" customFormat="1" x14ac:dyDescent="0.2">
      <c r="A968" s="28"/>
    </row>
    <row r="969" spans="1:1" s="6" customFormat="1" x14ac:dyDescent="0.2">
      <c r="A969" s="28"/>
    </row>
    <row r="970" spans="1:1" s="6" customFormat="1" x14ac:dyDescent="0.2">
      <c r="A970" s="28"/>
    </row>
    <row r="971" spans="1:1" s="6" customFormat="1" x14ac:dyDescent="0.2">
      <c r="A971" s="28"/>
    </row>
    <row r="972" spans="1:1" s="6" customFormat="1" x14ac:dyDescent="0.2">
      <c r="A972" s="28"/>
    </row>
    <row r="973" spans="1:1" s="6" customFormat="1" x14ac:dyDescent="0.2">
      <c r="A973" s="28"/>
    </row>
    <row r="974" spans="1:1" s="6" customFormat="1" x14ac:dyDescent="0.2">
      <c r="A974" s="28"/>
    </row>
    <row r="975" spans="1:1" s="6" customFormat="1" x14ac:dyDescent="0.2">
      <c r="A975" s="28"/>
    </row>
    <row r="976" spans="1:1" s="6" customFormat="1" x14ac:dyDescent="0.2">
      <c r="A976" s="28"/>
    </row>
    <row r="977" spans="1:1" s="6" customFormat="1" x14ac:dyDescent="0.2">
      <c r="A977" s="28"/>
    </row>
    <row r="978" spans="1:1" s="6" customFormat="1" x14ac:dyDescent="0.2">
      <c r="A978" s="28"/>
    </row>
    <row r="979" spans="1:1" s="6" customFormat="1" x14ac:dyDescent="0.2">
      <c r="A979" s="28"/>
    </row>
    <row r="980" spans="1:1" s="6" customFormat="1" x14ac:dyDescent="0.2">
      <c r="A980" s="28"/>
    </row>
    <row r="981" spans="1:1" s="6" customFormat="1" x14ac:dyDescent="0.2">
      <c r="A981" s="28"/>
    </row>
    <row r="982" spans="1:1" s="6" customFormat="1" x14ac:dyDescent="0.2">
      <c r="A982" s="28"/>
    </row>
    <row r="983" spans="1:1" s="6" customFormat="1" x14ac:dyDescent="0.2">
      <c r="A983" s="28"/>
    </row>
    <row r="984" spans="1:1" s="6" customFormat="1" x14ac:dyDescent="0.2">
      <c r="A984" s="28"/>
    </row>
    <row r="985" spans="1:1" s="6" customFormat="1" x14ac:dyDescent="0.2">
      <c r="A985" s="28"/>
    </row>
    <row r="986" spans="1:1" s="6" customFormat="1" x14ac:dyDescent="0.2">
      <c r="A986" s="28"/>
    </row>
    <row r="987" spans="1:1" s="6" customFormat="1" x14ac:dyDescent="0.2">
      <c r="A987" s="28"/>
    </row>
    <row r="988" spans="1:1" s="6" customFormat="1" x14ac:dyDescent="0.2">
      <c r="A988" s="28"/>
    </row>
    <row r="989" spans="1:1" s="6" customFormat="1" x14ac:dyDescent="0.2">
      <c r="A989" s="28"/>
    </row>
    <row r="990" spans="1:1" s="6" customFormat="1" x14ac:dyDescent="0.2">
      <c r="A990" s="28"/>
    </row>
    <row r="991" spans="1:1" s="6" customFormat="1" x14ac:dyDescent="0.2">
      <c r="A991" s="28"/>
    </row>
    <row r="992" spans="1:1" s="6" customFormat="1" x14ac:dyDescent="0.2">
      <c r="A992" s="28"/>
    </row>
    <row r="993" spans="1:1" s="6" customFormat="1" x14ac:dyDescent="0.2">
      <c r="A993" s="28"/>
    </row>
    <row r="994" spans="1:1" s="6" customFormat="1" x14ac:dyDescent="0.2">
      <c r="A994" s="28"/>
    </row>
    <row r="995" spans="1:1" s="6" customFormat="1" x14ac:dyDescent="0.2">
      <c r="A995" s="28"/>
    </row>
    <row r="996" spans="1:1" s="6" customFormat="1" x14ac:dyDescent="0.2">
      <c r="A996" s="28"/>
    </row>
    <row r="997" spans="1:1" s="6" customFormat="1" x14ac:dyDescent="0.2">
      <c r="A997" s="28"/>
    </row>
    <row r="998" spans="1:1" s="6" customFormat="1" x14ac:dyDescent="0.2">
      <c r="A998" s="28"/>
    </row>
    <row r="999" spans="1:1" s="6" customFormat="1" x14ac:dyDescent="0.2">
      <c r="A999" s="28"/>
    </row>
    <row r="1000" spans="1:1" s="6" customFormat="1" x14ac:dyDescent="0.2">
      <c r="A1000" s="28"/>
    </row>
    <row r="1001" spans="1:1" s="6" customFormat="1" x14ac:dyDescent="0.2">
      <c r="A1001" s="28"/>
    </row>
    <row r="1002" spans="1:1" s="6" customFormat="1" x14ac:dyDescent="0.2">
      <c r="A1002" s="28"/>
    </row>
    <row r="1003" spans="1:1" s="6" customFormat="1" x14ac:dyDescent="0.2">
      <c r="A1003" s="28"/>
    </row>
    <row r="1004" spans="1:1" s="6" customFormat="1" x14ac:dyDescent="0.2">
      <c r="A1004" s="28"/>
    </row>
    <row r="1005" spans="1:1" s="6" customFormat="1" x14ac:dyDescent="0.2">
      <c r="A1005" s="28"/>
    </row>
    <row r="1006" spans="1:1" s="6" customFormat="1" x14ac:dyDescent="0.2">
      <c r="A1006" s="28"/>
    </row>
    <row r="1007" spans="1:1" s="6" customFormat="1" x14ac:dyDescent="0.2">
      <c r="A1007" s="28"/>
    </row>
    <row r="1008" spans="1:1" s="6" customFormat="1" x14ac:dyDescent="0.2">
      <c r="A1008" s="28"/>
    </row>
    <row r="1009" spans="1:1" s="6" customFormat="1" x14ac:dyDescent="0.2">
      <c r="A1009" s="28"/>
    </row>
    <row r="1010" spans="1:1" s="6" customFormat="1" x14ac:dyDescent="0.2">
      <c r="A1010" s="28"/>
    </row>
    <row r="1011" spans="1:1" s="6" customFormat="1" x14ac:dyDescent="0.2">
      <c r="A1011" s="28"/>
    </row>
    <row r="1012" spans="1:1" s="6" customFormat="1" x14ac:dyDescent="0.2">
      <c r="A1012" s="28"/>
    </row>
    <row r="1013" spans="1:1" s="6" customFormat="1" x14ac:dyDescent="0.2">
      <c r="A1013" s="28"/>
    </row>
    <row r="1014" spans="1:1" s="6" customFormat="1" x14ac:dyDescent="0.2">
      <c r="A1014" s="28"/>
    </row>
    <row r="1015" spans="1:1" s="6" customFormat="1" x14ac:dyDescent="0.2">
      <c r="A1015" s="28"/>
    </row>
    <row r="1016" spans="1:1" s="6" customFormat="1" x14ac:dyDescent="0.2">
      <c r="A1016" s="28"/>
    </row>
    <row r="1017" spans="1:1" s="6" customFormat="1" x14ac:dyDescent="0.2">
      <c r="A1017" s="28"/>
    </row>
    <row r="1018" spans="1:1" s="6" customFormat="1" x14ac:dyDescent="0.2">
      <c r="A1018" s="28"/>
    </row>
    <row r="1019" spans="1:1" s="6" customFormat="1" x14ac:dyDescent="0.2">
      <c r="A1019" s="28"/>
    </row>
    <row r="1020" spans="1:1" s="6" customFormat="1" x14ac:dyDescent="0.2">
      <c r="A1020" s="28"/>
    </row>
    <row r="1021" spans="1:1" s="6" customFormat="1" x14ac:dyDescent="0.2">
      <c r="A1021" s="28"/>
    </row>
    <row r="1022" spans="1:1" s="6" customFormat="1" x14ac:dyDescent="0.2">
      <c r="A1022" s="28"/>
    </row>
    <row r="1023" spans="1:1" s="6" customFormat="1" x14ac:dyDescent="0.2">
      <c r="A1023" s="28"/>
    </row>
    <row r="1024" spans="1:1" s="6" customFormat="1" x14ac:dyDescent="0.2">
      <c r="A1024" s="28"/>
    </row>
    <row r="1025" spans="1:1" s="6" customFormat="1" x14ac:dyDescent="0.2">
      <c r="A1025" s="28"/>
    </row>
    <row r="1026" spans="1:1" s="6" customFormat="1" x14ac:dyDescent="0.2">
      <c r="A1026" s="28"/>
    </row>
    <row r="1027" spans="1:1" s="6" customFormat="1" x14ac:dyDescent="0.2">
      <c r="A1027" s="28"/>
    </row>
    <row r="1028" spans="1:1" s="6" customFormat="1" x14ac:dyDescent="0.2">
      <c r="A1028" s="28"/>
    </row>
    <row r="1029" spans="1:1" s="6" customFormat="1" x14ac:dyDescent="0.2">
      <c r="A1029" s="28"/>
    </row>
    <row r="1030" spans="1:1" s="6" customFormat="1" x14ac:dyDescent="0.2">
      <c r="A1030" s="28"/>
    </row>
    <row r="1031" spans="1:1" s="6" customFormat="1" x14ac:dyDescent="0.2">
      <c r="A1031" s="28"/>
    </row>
    <row r="1032" spans="1:1" s="6" customFormat="1" x14ac:dyDescent="0.2">
      <c r="A1032" s="28"/>
    </row>
    <row r="1033" spans="1:1" s="6" customFormat="1" x14ac:dyDescent="0.2">
      <c r="A1033" s="28"/>
    </row>
    <row r="1034" spans="1:1" s="6" customFormat="1" x14ac:dyDescent="0.2">
      <c r="A1034" s="28"/>
    </row>
    <row r="1035" spans="1:1" s="6" customFormat="1" x14ac:dyDescent="0.2">
      <c r="A1035" s="28"/>
    </row>
    <row r="1036" spans="1:1" s="6" customFormat="1" x14ac:dyDescent="0.2">
      <c r="A1036" s="28"/>
    </row>
    <row r="1037" spans="1:1" s="6" customFormat="1" x14ac:dyDescent="0.2">
      <c r="A1037" s="28"/>
    </row>
    <row r="1038" spans="1:1" s="6" customFormat="1" x14ac:dyDescent="0.2">
      <c r="A1038" s="28"/>
    </row>
    <row r="1039" spans="1:1" s="6" customFormat="1" x14ac:dyDescent="0.2">
      <c r="A1039" s="28"/>
    </row>
    <row r="1040" spans="1:1" s="6" customFormat="1" x14ac:dyDescent="0.2">
      <c r="A1040" s="28"/>
    </row>
    <row r="1041" spans="1:1" s="6" customFormat="1" x14ac:dyDescent="0.2">
      <c r="A1041" s="28"/>
    </row>
    <row r="1042" spans="1:1" s="6" customFormat="1" x14ac:dyDescent="0.2">
      <c r="A1042" s="28"/>
    </row>
    <row r="1043" spans="1:1" s="6" customFormat="1" x14ac:dyDescent="0.2">
      <c r="A1043" s="28"/>
    </row>
    <row r="1044" spans="1:1" s="6" customFormat="1" x14ac:dyDescent="0.2">
      <c r="A1044" s="28"/>
    </row>
    <row r="1045" spans="1:1" s="6" customFormat="1" x14ac:dyDescent="0.2">
      <c r="A1045" s="28"/>
    </row>
    <row r="1046" spans="1:1" s="6" customFormat="1" x14ac:dyDescent="0.2">
      <c r="A1046" s="28"/>
    </row>
    <row r="1047" spans="1:1" s="6" customFormat="1" x14ac:dyDescent="0.2">
      <c r="A1047" s="28"/>
    </row>
    <row r="1048" spans="1:1" s="6" customFormat="1" x14ac:dyDescent="0.2">
      <c r="A1048" s="28"/>
    </row>
    <row r="1049" spans="1:1" s="6" customFormat="1" x14ac:dyDescent="0.2">
      <c r="A1049" s="28"/>
    </row>
    <row r="1050" spans="1:1" s="6" customFormat="1" x14ac:dyDescent="0.2">
      <c r="A1050" s="28"/>
    </row>
    <row r="1051" spans="1:1" s="6" customFormat="1" x14ac:dyDescent="0.2">
      <c r="A1051" s="28"/>
    </row>
    <row r="1052" spans="1:1" s="6" customFormat="1" x14ac:dyDescent="0.2">
      <c r="A1052" s="28"/>
    </row>
    <row r="1053" spans="1:1" s="6" customFormat="1" x14ac:dyDescent="0.2">
      <c r="A1053" s="28"/>
    </row>
    <row r="1054" spans="1:1" s="6" customFormat="1" x14ac:dyDescent="0.2">
      <c r="A1054" s="28"/>
    </row>
    <row r="1055" spans="1:1" s="6" customFormat="1" x14ac:dyDescent="0.2">
      <c r="A1055" s="28"/>
    </row>
    <row r="1056" spans="1:1" s="6" customFormat="1" x14ac:dyDescent="0.2">
      <c r="A1056" s="28"/>
    </row>
    <row r="1057" spans="1:1" s="6" customFormat="1" x14ac:dyDescent="0.2">
      <c r="A1057" s="28"/>
    </row>
    <row r="1058" spans="1:1" s="6" customFormat="1" x14ac:dyDescent="0.2">
      <c r="A1058" s="28"/>
    </row>
    <row r="1059" spans="1:1" s="6" customFormat="1" x14ac:dyDescent="0.2">
      <c r="A1059" s="28"/>
    </row>
    <row r="1060" spans="1:1" s="6" customFormat="1" x14ac:dyDescent="0.2">
      <c r="A1060" s="28"/>
    </row>
    <row r="1061" spans="1:1" s="6" customFormat="1" x14ac:dyDescent="0.2">
      <c r="A1061" s="28"/>
    </row>
    <row r="1062" spans="1:1" s="6" customFormat="1" x14ac:dyDescent="0.2">
      <c r="A1062" s="28"/>
    </row>
    <row r="1063" spans="1:1" s="6" customFormat="1" x14ac:dyDescent="0.2">
      <c r="A1063" s="28"/>
    </row>
    <row r="1064" spans="1:1" s="6" customFormat="1" x14ac:dyDescent="0.2">
      <c r="A1064" s="28"/>
    </row>
    <row r="1065" spans="1:1" s="6" customFormat="1" x14ac:dyDescent="0.2">
      <c r="A1065" s="28"/>
    </row>
    <row r="1066" spans="1:1" s="6" customFormat="1" x14ac:dyDescent="0.2">
      <c r="A1066" s="28"/>
    </row>
    <row r="1067" spans="1:1" s="6" customFormat="1" x14ac:dyDescent="0.2">
      <c r="A1067" s="28"/>
    </row>
    <row r="1068" spans="1:1" s="6" customFormat="1" x14ac:dyDescent="0.2">
      <c r="A1068" s="28"/>
    </row>
    <row r="1069" spans="1:1" s="6" customFormat="1" x14ac:dyDescent="0.2">
      <c r="A1069" s="28"/>
    </row>
    <row r="1070" spans="1:1" s="6" customFormat="1" x14ac:dyDescent="0.2">
      <c r="A1070" s="28"/>
    </row>
    <row r="1071" spans="1:1" s="6" customFormat="1" x14ac:dyDescent="0.2">
      <c r="A1071" s="28"/>
    </row>
    <row r="1072" spans="1:1" s="6" customFormat="1" x14ac:dyDescent="0.2">
      <c r="A1072" s="28"/>
    </row>
    <row r="1073" spans="1:1" s="6" customFormat="1" x14ac:dyDescent="0.2">
      <c r="A1073" s="28"/>
    </row>
    <row r="1074" spans="1:1" s="6" customFormat="1" x14ac:dyDescent="0.2">
      <c r="A1074" s="28"/>
    </row>
    <row r="1075" spans="1:1" s="6" customFormat="1" x14ac:dyDescent="0.2">
      <c r="A1075" s="28"/>
    </row>
    <row r="1076" spans="1:1" s="6" customFormat="1" x14ac:dyDescent="0.2">
      <c r="A1076" s="28"/>
    </row>
    <row r="1077" spans="1:1" s="6" customFormat="1" x14ac:dyDescent="0.2">
      <c r="A1077" s="28"/>
    </row>
    <row r="1078" spans="1:1" s="6" customFormat="1" x14ac:dyDescent="0.2">
      <c r="A1078" s="28"/>
    </row>
    <row r="1079" spans="1:1" s="6" customFormat="1" x14ac:dyDescent="0.2">
      <c r="A1079" s="28"/>
    </row>
    <row r="1080" spans="1:1" s="6" customFormat="1" x14ac:dyDescent="0.2">
      <c r="A1080" s="28"/>
    </row>
    <row r="1081" spans="1:1" s="6" customFormat="1" x14ac:dyDescent="0.2">
      <c r="A1081" s="28"/>
    </row>
    <row r="1082" spans="1:1" s="6" customFormat="1" x14ac:dyDescent="0.2">
      <c r="A1082" s="28"/>
    </row>
    <row r="1083" spans="1:1" s="6" customFormat="1" x14ac:dyDescent="0.2">
      <c r="A1083" s="28"/>
    </row>
    <row r="1084" spans="1:1" s="6" customFormat="1" x14ac:dyDescent="0.2">
      <c r="A1084" s="28"/>
    </row>
    <row r="1085" spans="1:1" s="6" customFormat="1" x14ac:dyDescent="0.2">
      <c r="A1085" s="28"/>
    </row>
    <row r="1086" spans="1:1" s="6" customFormat="1" x14ac:dyDescent="0.2">
      <c r="A1086" s="28"/>
    </row>
    <row r="1087" spans="1:1" s="6" customFormat="1" x14ac:dyDescent="0.2">
      <c r="A1087" s="28"/>
    </row>
    <row r="1088" spans="1:1" s="6" customFormat="1" x14ac:dyDescent="0.2">
      <c r="A1088" s="28"/>
    </row>
    <row r="1089" spans="1:1" s="6" customFormat="1" x14ac:dyDescent="0.2">
      <c r="A1089" s="28"/>
    </row>
    <row r="1090" spans="1:1" s="6" customFormat="1" x14ac:dyDescent="0.2">
      <c r="A1090" s="28"/>
    </row>
    <row r="1091" spans="1:1" s="6" customFormat="1" x14ac:dyDescent="0.2">
      <c r="A1091" s="28"/>
    </row>
    <row r="1092" spans="1:1" s="6" customFormat="1" x14ac:dyDescent="0.2">
      <c r="A1092" s="28"/>
    </row>
    <row r="1093" spans="1:1" s="6" customFormat="1" x14ac:dyDescent="0.2">
      <c r="A1093" s="28"/>
    </row>
    <row r="1094" spans="1:1" s="6" customFormat="1" x14ac:dyDescent="0.2">
      <c r="A1094" s="28"/>
    </row>
    <row r="1095" spans="1:1" s="6" customFormat="1" x14ac:dyDescent="0.2">
      <c r="A1095" s="28"/>
    </row>
    <row r="1096" spans="1:1" s="6" customFormat="1" x14ac:dyDescent="0.2">
      <c r="A1096" s="28"/>
    </row>
    <row r="1097" spans="1:1" s="6" customFormat="1" x14ac:dyDescent="0.2">
      <c r="A1097" s="28"/>
    </row>
    <row r="1098" spans="1:1" s="6" customFormat="1" x14ac:dyDescent="0.2">
      <c r="A1098" s="28"/>
    </row>
    <row r="1099" spans="1:1" s="6" customFormat="1" x14ac:dyDescent="0.2">
      <c r="A1099" s="28"/>
    </row>
    <row r="1100" spans="1:1" s="6" customFormat="1" x14ac:dyDescent="0.2">
      <c r="A1100" s="28"/>
    </row>
    <row r="1101" spans="1:1" s="6" customFormat="1" x14ac:dyDescent="0.2">
      <c r="A1101" s="28"/>
    </row>
    <row r="1102" spans="1:1" s="6" customFormat="1" x14ac:dyDescent="0.2">
      <c r="A1102" s="28"/>
    </row>
    <row r="1103" spans="1:1" s="6" customFormat="1" x14ac:dyDescent="0.2">
      <c r="A1103" s="28"/>
    </row>
    <row r="1104" spans="1:1" s="6" customFormat="1" x14ac:dyDescent="0.2">
      <c r="A1104" s="28"/>
    </row>
    <row r="1105" spans="1:1" s="6" customFormat="1" x14ac:dyDescent="0.2">
      <c r="A1105" s="28"/>
    </row>
    <row r="1106" spans="1:1" s="6" customFormat="1" x14ac:dyDescent="0.2">
      <c r="A1106" s="28"/>
    </row>
    <row r="1107" spans="1:1" s="6" customFormat="1" x14ac:dyDescent="0.2">
      <c r="A1107" s="28"/>
    </row>
    <row r="1108" spans="1:1" s="6" customFormat="1" x14ac:dyDescent="0.2">
      <c r="A1108" s="28"/>
    </row>
    <row r="1109" spans="1:1" s="6" customFormat="1" x14ac:dyDescent="0.2">
      <c r="A1109" s="28"/>
    </row>
    <row r="1110" spans="1:1" s="6" customFormat="1" x14ac:dyDescent="0.2">
      <c r="A1110" s="28"/>
    </row>
    <row r="1111" spans="1:1" s="6" customFormat="1" x14ac:dyDescent="0.2">
      <c r="A1111" s="28"/>
    </row>
    <row r="1112" spans="1:1" s="6" customFormat="1" x14ac:dyDescent="0.2">
      <c r="A1112" s="28"/>
    </row>
    <row r="1113" spans="1:1" s="6" customFormat="1" x14ac:dyDescent="0.2">
      <c r="A1113" s="28"/>
    </row>
    <row r="1114" spans="1:1" s="6" customFormat="1" x14ac:dyDescent="0.2">
      <c r="A1114" s="28"/>
    </row>
    <row r="1115" spans="1:1" s="6" customFormat="1" x14ac:dyDescent="0.2">
      <c r="A1115" s="28"/>
    </row>
    <row r="1116" spans="1:1" s="6" customFormat="1" x14ac:dyDescent="0.2">
      <c r="A1116" s="28"/>
    </row>
    <row r="1117" spans="1:1" s="6" customFormat="1" x14ac:dyDescent="0.2">
      <c r="A1117" s="28"/>
    </row>
    <row r="1118" spans="1:1" s="6" customFormat="1" x14ac:dyDescent="0.2">
      <c r="A1118" s="28"/>
    </row>
    <row r="1119" spans="1:1" s="6" customFormat="1" x14ac:dyDescent="0.2">
      <c r="A1119" s="28"/>
    </row>
    <row r="1120" spans="1:1" s="6" customFormat="1" x14ac:dyDescent="0.2">
      <c r="A1120" s="28"/>
    </row>
    <row r="1121" spans="1:1" s="6" customFormat="1" x14ac:dyDescent="0.2">
      <c r="A1121" s="28"/>
    </row>
    <row r="1122" spans="1:1" s="6" customFormat="1" x14ac:dyDescent="0.2">
      <c r="A1122" s="28"/>
    </row>
    <row r="1123" spans="1:1" s="6" customFormat="1" x14ac:dyDescent="0.2">
      <c r="A1123" s="28"/>
    </row>
    <row r="1124" spans="1:1" s="6" customFormat="1" x14ac:dyDescent="0.2">
      <c r="A1124" s="28"/>
    </row>
    <row r="1125" spans="1:1" s="6" customFormat="1" x14ac:dyDescent="0.2">
      <c r="A1125" s="28"/>
    </row>
    <row r="1126" spans="1:1" s="6" customFormat="1" x14ac:dyDescent="0.2">
      <c r="A1126" s="28"/>
    </row>
    <row r="1127" spans="1:1" s="6" customFormat="1" x14ac:dyDescent="0.2">
      <c r="A1127" s="28"/>
    </row>
    <row r="1128" spans="1:1" s="6" customFormat="1" x14ac:dyDescent="0.2">
      <c r="A1128" s="28"/>
    </row>
    <row r="1129" spans="1:1" s="6" customFormat="1" x14ac:dyDescent="0.2">
      <c r="A1129" s="28"/>
    </row>
    <row r="1130" spans="1:1" s="6" customFormat="1" x14ac:dyDescent="0.2">
      <c r="A1130" s="28"/>
    </row>
    <row r="1131" spans="1:1" s="6" customFormat="1" x14ac:dyDescent="0.2">
      <c r="A1131" s="28"/>
    </row>
    <row r="1132" spans="1:1" s="6" customFormat="1" x14ac:dyDescent="0.2">
      <c r="A1132" s="28"/>
    </row>
    <row r="1133" spans="1:1" s="6" customFormat="1" x14ac:dyDescent="0.2">
      <c r="A1133" s="28"/>
    </row>
    <row r="1134" spans="1:1" s="6" customFormat="1" x14ac:dyDescent="0.2">
      <c r="A1134" s="28"/>
    </row>
    <row r="1135" spans="1:1" s="6" customFormat="1" x14ac:dyDescent="0.2">
      <c r="A1135" s="28"/>
    </row>
    <row r="1136" spans="1:1" s="6" customFormat="1" x14ac:dyDescent="0.2">
      <c r="A1136" s="28"/>
    </row>
    <row r="1137" spans="1:1" s="6" customFormat="1" x14ac:dyDescent="0.2">
      <c r="A1137" s="28"/>
    </row>
    <row r="1138" spans="1:1" s="6" customFormat="1" x14ac:dyDescent="0.2">
      <c r="A1138" s="28"/>
    </row>
    <row r="1139" spans="1:1" s="6" customFormat="1" x14ac:dyDescent="0.2">
      <c r="A1139" s="28"/>
    </row>
    <row r="1140" spans="1:1" s="6" customFormat="1" x14ac:dyDescent="0.2">
      <c r="A1140" s="28"/>
    </row>
    <row r="1141" spans="1:1" s="6" customFormat="1" x14ac:dyDescent="0.2">
      <c r="A1141" s="28"/>
    </row>
    <row r="1142" spans="1:1" s="6" customFormat="1" x14ac:dyDescent="0.2">
      <c r="A1142" s="28"/>
    </row>
    <row r="1143" spans="1:1" s="6" customFormat="1" x14ac:dyDescent="0.2">
      <c r="A1143" s="28"/>
    </row>
    <row r="1144" spans="1:1" s="6" customFormat="1" x14ac:dyDescent="0.2">
      <c r="A1144" s="28"/>
    </row>
    <row r="1145" spans="1:1" s="6" customFormat="1" x14ac:dyDescent="0.2">
      <c r="A1145" s="28"/>
    </row>
    <row r="1146" spans="1:1" s="6" customFormat="1" x14ac:dyDescent="0.2">
      <c r="A1146" s="28"/>
    </row>
    <row r="1147" spans="1:1" s="6" customFormat="1" x14ac:dyDescent="0.2">
      <c r="A1147" s="28"/>
    </row>
    <row r="1148" spans="1:1" s="6" customFormat="1" x14ac:dyDescent="0.2">
      <c r="A1148" s="28"/>
    </row>
    <row r="1149" spans="1:1" s="6" customFormat="1" x14ac:dyDescent="0.2">
      <c r="A1149" s="28"/>
    </row>
    <row r="1150" spans="1:1" s="6" customFormat="1" x14ac:dyDescent="0.2">
      <c r="A1150" s="28"/>
    </row>
    <row r="1151" spans="1:1" s="6" customFormat="1" x14ac:dyDescent="0.2">
      <c r="A1151" s="28"/>
    </row>
    <row r="1152" spans="1:1" s="6" customFormat="1" x14ac:dyDescent="0.2">
      <c r="A1152" s="28"/>
    </row>
    <row r="1153" spans="1:1" s="6" customFormat="1" x14ac:dyDescent="0.2">
      <c r="A1153" s="28"/>
    </row>
    <row r="1154" spans="1:1" s="6" customFormat="1" x14ac:dyDescent="0.2">
      <c r="A1154" s="28"/>
    </row>
    <row r="1155" spans="1:1" s="6" customFormat="1" x14ac:dyDescent="0.2">
      <c r="A1155" s="28"/>
    </row>
    <row r="1156" spans="1:1" s="6" customFormat="1" x14ac:dyDescent="0.2">
      <c r="A1156" s="28"/>
    </row>
    <row r="1157" spans="1:1" s="6" customFormat="1" x14ac:dyDescent="0.2">
      <c r="A1157" s="28"/>
    </row>
    <row r="1158" spans="1:1" s="6" customFormat="1" x14ac:dyDescent="0.2">
      <c r="A1158" s="28"/>
    </row>
    <row r="1159" spans="1:1" s="6" customFormat="1" x14ac:dyDescent="0.2">
      <c r="A1159" s="28"/>
    </row>
    <row r="1160" spans="1:1" s="6" customFormat="1" x14ac:dyDescent="0.2">
      <c r="A1160" s="28"/>
    </row>
    <row r="1161" spans="1:1" s="6" customFormat="1" x14ac:dyDescent="0.2">
      <c r="A1161" s="28"/>
    </row>
    <row r="1162" spans="1:1" s="6" customFormat="1" x14ac:dyDescent="0.2">
      <c r="A1162" s="28"/>
    </row>
    <row r="1163" spans="1:1" s="6" customFormat="1" x14ac:dyDescent="0.2">
      <c r="A1163" s="28"/>
    </row>
    <row r="1164" spans="1:1" s="6" customFormat="1" x14ac:dyDescent="0.2">
      <c r="A1164" s="28"/>
    </row>
    <row r="1165" spans="1:1" s="6" customFormat="1" x14ac:dyDescent="0.2">
      <c r="A1165" s="28"/>
    </row>
    <row r="1166" spans="1:1" s="6" customFormat="1" x14ac:dyDescent="0.2">
      <c r="A1166" s="28"/>
    </row>
    <row r="1167" spans="1:1" s="6" customFormat="1" x14ac:dyDescent="0.2">
      <c r="A1167" s="28"/>
    </row>
    <row r="1168" spans="1:1" s="6" customFormat="1" x14ac:dyDescent="0.2">
      <c r="A1168" s="28"/>
    </row>
    <row r="1169" spans="1:1" s="6" customFormat="1" x14ac:dyDescent="0.2">
      <c r="A1169" s="28"/>
    </row>
    <row r="1170" spans="1:1" s="6" customFormat="1" x14ac:dyDescent="0.2">
      <c r="A1170" s="28"/>
    </row>
    <row r="1171" spans="1:1" s="6" customFormat="1" x14ac:dyDescent="0.2">
      <c r="A1171" s="28"/>
    </row>
    <row r="1172" spans="1:1" s="6" customFormat="1" x14ac:dyDescent="0.2">
      <c r="A1172" s="28"/>
    </row>
    <row r="1173" spans="1:1" s="6" customFormat="1" x14ac:dyDescent="0.2">
      <c r="A1173" s="28"/>
    </row>
    <row r="1174" spans="1:1" s="6" customFormat="1" x14ac:dyDescent="0.2">
      <c r="A1174" s="28"/>
    </row>
    <row r="1175" spans="1:1" s="6" customFormat="1" x14ac:dyDescent="0.2">
      <c r="A1175" s="28"/>
    </row>
    <row r="1176" spans="1:1" s="6" customFormat="1" x14ac:dyDescent="0.2">
      <c r="A1176" s="28"/>
    </row>
    <row r="1177" spans="1:1" s="6" customFormat="1" x14ac:dyDescent="0.2">
      <c r="A1177" s="28"/>
    </row>
    <row r="1178" spans="1:1" s="6" customFormat="1" x14ac:dyDescent="0.2">
      <c r="A1178" s="28"/>
    </row>
    <row r="1179" spans="1:1" s="6" customFormat="1" x14ac:dyDescent="0.2">
      <c r="A1179" s="28"/>
    </row>
    <row r="1180" spans="1:1" s="6" customFormat="1" x14ac:dyDescent="0.2">
      <c r="A1180" s="28"/>
    </row>
    <row r="1181" spans="1:1" s="6" customFormat="1" x14ac:dyDescent="0.2">
      <c r="A1181" s="28"/>
    </row>
    <row r="1182" spans="1:1" s="6" customFormat="1" x14ac:dyDescent="0.2">
      <c r="A1182" s="28"/>
    </row>
    <row r="1183" spans="1:1" s="6" customFormat="1" x14ac:dyDescent="0.2">
      <c r="A1183" s="28"/>
    </row>
    <row r="1184" spans="1:1" s="6" customFormat="1" x14ac:dyDescent="0.2">
      <c r="A1184" s="28"/>
    </row>
    <row r="1185" spans="1:1" s="6" customFormat="1" x14ac:dyDescent="0.2">
      <c r="A1185" s="28"/>
    </row>
    <row r="1186" spans="1:1" s="6" customFormat="1" x14ac:dyDescent="0.2">
      <c r="A1186" s="28"/>
    </row>
    <row r="1187" spans="1:1" s="6" customFormat="1" x14ac:dyDescent="0.2">
      <c r="A1187" s="28"/>
    </row>
    <row r="1188" spans="1:1" s="6" customFormat="1" x14ac:dyDescent="0.2">
      <c r="A1188" s="28"/>
    </row>
    <row r="1189" spans="1:1" s="6" customFormat="1" x14ac:dyDescent="0.2">
      <c r="A1189" s="28"/>
    </row>
    <row r="1190" spans="1:1" s="6" customFormat="1" x14ac:dyDescent="0.2">
      <c r="A1190" s="28"/>
    </row>
    <row r="1191" spans="1:1" s="6" customFormat="1" x14ac:dyDescent="0.2">
      <c r="A1191" s="28"/>
    </row>
    <row r="1192" spans="1:1" s="6" customFormat="1" x14ac:dyDescent="0.2">
      <c r="A1192" s="28"/>
    </row>
    <row r="1193" spans="1:1" s="6" customFormat="1" x14ac:dyDescent="0.2">
      <c r="A1193" s="28"/>
    </row>
    <row r="1194" spans="1:1" s="6" customFormat="1" x14ac:dyDescent="0.2">
      <c r="A1194" s="28"/>
    </row>
    <row r="1195" spans="1:1" s="6" customFormat="1" x14ac:dyDescent="0.2">
      <c r="A1195" s="28"/>
    </row>
    <row r="1196" spans="1:1" s="6" customFormat="1" x14ac:dyDescent="0.2">
      <c r="A1196" s="28"/>
    </row>
    <row r="1197" spans="1:1" s="6" customFormat="1" x14ac:dyDescent="0.2">
      <c r="A1197" s="28"/>
    </row>
    <row r="1198" spans="1:1" s="6" customFormat="1" x14ac:dyDescent="0.2">
      <c r="A1198" s="28"/>
    </row>
    <row r="1199" spans="1:1" s="6" customFormat="1" x14ac:dyDescent="0.2">
      <c r="A1199" s="28"/>
    </row>
    <row r="1200" spans="1:1" s="6" customFormat="1" x14ac:dyDescent="0.2">
      <c r="A1200" s="28"/>
    </row>
    <row r="1201" spans="1:1" s="6" customFormat="1" x14ac:dyDescent="0.2">
      <c r="A1201" s="28"/>
    </row>
    <row r="1202" spans="1:1" s="6" customFormat="1" x14ac:dyDescent="0.2">
      <c r="A1202" s="28"/>
    </row>
    <row r="1203" spans="1:1" s="6" customFormat="1" x14ac:dyDescent="0.2">
      <c r="A1203" s="28"/>
    </row>
    <row r="1204" spans="1:1" s="6" customFormat="1" x14ac:dyDescent="0.2">
      <c r="A1204" s="28"/>
    </row>
    <row r="1205" spans="1:1" s="6" customFormat="1" x14ac:dyDescent="0.2">
      <c r="A1205" s="28"/>
    </row>
    <row r="1206" spans="1:1" s="6" customFormat="1" x14ac:dyDescent="0.2">
      <c r="A1206" s="28"/>
    </row>
    <row r="1207" spans="1:1" s="6" customFormat="1" x14ac:dyDescent="0.2">
      <c r="A1207" s="28"/>
    </row>
    <row r="1208" spans="1:1" s="6" customFormat="1" x14ac:dyDescent="0.2">
      <c r="A1208" s="28"/>
    </row>
    <row r="1209" spans="1:1" s="6" customFormat="1" x14ac:dyDescent="0.2">
      <c r="A1209" s="28"/>
    </row>
    <row r="1210" spans="1:1" s="6" customFormat="1" x14ac:dyDescent="0.2">
      <c r="A1210" s="28"/>
    </row>
    <row r="1211" spans="1:1" s="6" customFormat="1" x14ac:dyDescent="0.2">
      <c r="A1211" s="28"/>
    </row>
    <row r="1212" spans="1:1" s="6" customFormat="1" x14ac:dyDescent="0.2">
      <c r="A1212" s="28"/>
    </row>
    <row r="1213" spans="1:1" s="6" customFormat="1" x14ac:dyDescent="0.2">
      <c r="A1213" s="28"/>
    </row>
    <row r="1214" spans="1:1" s="6" customFormat="1" x14ac:dyDescent="0.2">
      <c r="A1214" s="28"/>
    </row>
    <row r="1215" spans="1:1" s="6" customFormat="1" x14ac:dyDescent="0.2">
      <c r="A1215" s="28"/>
    </row>
    <row r="1216" spans="1:1" s="6" customFormat="1" x14ac:dyDescent="0.2">
      <c r="A1216" s="28"/>
    </row>
    <row r="1217" spans="1:1" s="6" customFormat="1" x14ac:dyDescent="0.2">
      <c r="A1217" s="28"/>
    </row>
    <row r="1218" spans="1:1" s="6" customFormat="1" x14ac:dyDescent="0.2">
      <c r="A1218" s="28"/>
    </row>
    <row r="1219" spans="1:1" s="6" customFormat="1" x14ac:dyDescent="0.2">
      <c r="A1219" s="28"/>
    </row>
    <row r="1220" spans="1:1" s="6" customFormat="1" x14ac:dyDescent="0.2">
      <c r="A1220" s="28"/>
    </row>
    <row r="1221" spans="1:1" s="6" customFormat="1" x14ac:dyDescent="0.2">
      <c r="A1221" s="28"/>
    </row>
    <row r="1222" spans="1:1" s="6" customFormat="1" x14ac:dyDescent="0.2">
      <c r="A1222" s="28"/>
    </row>
    <row r="1223" spans="1:1" s="6" customFormat="1" x14ac:dyDescent="0.2">
      <c r="A1223" s="28"/>
    </row>
    <row r="1224" spans="1:1" s="6" customFormat="1" x14ac:dyDescent="0.2">
      <c r="A1224" s="28"/>
    </row>
    <row r="1225" spans="1:1" s="6" customFormat="1" x14ac:dyDescent="0.2">
      <c r="A1225" s="28"/>
    </row>
    <row r="1226" spans="1:1" s="6" customFormat="1" x14ac:dyDescent="0.2">
      <c r="A1226" s="28"/>
    </row>
    <row r="1227" spans="1:1" s="6" customFormat="1" x14ac:dyDescent="0.2">
      <c r="A1227" s="28"/>
    </row>
    <row r="1228" spans="1:1" s="6" customFormat="1" x14ac:dyDescent="0.2">
      <c r="A1228" s="28"/>
    </row>
    <row r="1229" spans="1:1" s="6" customFormat="1" x14ac:dyDescent="0.2">
      <c r="A1229" s="28"/>
    </row>
    <row r="1230" spans="1:1" s="6" customFormat="1" x14ac:dyDescent="0.2">
      <c r="A1230" s="28"/>
    </row>
    <row r="1231" spans="1:1" s="6" customFormat="1" x14ac:dyDescent="0.2">
      <c r="A1231" s="28"/>
    </row>
    <row r="1232" spans="1:1" s="6" customFormat="1" x14ac:dyDescent="0.2">
      <c r="A1232" s="28"/>
    </row>
    <row r="1233" spans="1:1" s="6" customFormat="1" x14ac:dyDescent="0.2">
      <c r="A1233" s="28"/>
    </row>
    <row r="1234" spans="1:1" s="6" customFormat="1" x14ac:dyDescent="0.2">
      <c r="A1234" s="28"/>
    </row>
    <row r="1235" spans="1:1" s="6" customFormat="1" x14ac:dyDescent="0.2">
      <c r="A1235" s="28"/>
    </row>
    <row r="1236" spans="1:1" s="6" customFormat="1" x14ac:dyDescent="0.2">
      <c r="A1236" s="28"/>
    </row>
    <row r="1237" spans="1:1" s="6" customFormat="1" x14ac:dyDescent="0.2">
      <c r="A1237" s="28"/>
    </row>
    <row r="1238" spans="1:1" s="6" customFormat="1" x14ac:dyDescent="0.2">
      <c r="A1238" s="28"/>
    </row>
    <row r="1239" spans="1:1" s="6" customFormat="1" x14ac:dyDescent="0.2">
      <c r="A1239" s="28"/>
    </row>
    <row r="1240" spans="1:1" s="6" customFormat="1" x14ac:dyDescent="0.2">
      <c r="A1240" s="28"/>
    </row>
    <row r="1241" spans="1:1" s="6" customFormat="1" x14ac:dyDescent="0.2">
      <c r="A1241" s="28"/>
    </row>
    <row r="1242" spans="1:1" s="6" customFormat="1" x14ac:dyDescent="0.2">
      <c r="A1242" s="28"/>
    </row>
    <row r="1243" spans="1:1" s="6" customFormat="1" x14ac:dyDescent="0.2">
      <c r="A1243" s="28"/>
    </row>
    <row r="1244" spans="1:1" s="6" customFormat="1" x14ac:dyDescent="0.2">
      <c r="A1244" s="28"/>
    </row>
    <row r="1245" spans="1:1" s="6" customFormat="1" x14ac:dyDescent="0.2">
      <c r="A1245" s="28"/>
    </row>
    <row r="1246" spans="1:1" s="6" customFormat="1" x14ac:dyDescent="0.2">
      <c r="A1246" s="28"/>
    </row>
    <row r="1247" spans="1:1" s="6" customFormat="1" x14ac:dyDescent="0.2">
      <c r="A1247" s="28"/>
    </row>
    <row r="1248" spans="1:1" s="6" customFormat="1" x14ac:dyDescent="0.2">
      <c r="A1248" s="28"/>
    </row>
    <row r="1249" spans="1:1" s="6" customFormat="1" x14ac:dyDescent="0.2">
      <c r="A1249" s="28"/>
    </row>
    <row r="1250" spans="1:1" s="6" customFormat="1" x14ac:dyDescent="0.2">
      <c r="A1250" s="28"/>
    </row>
    <row r="1251" spans="1:1" s="6" customFormat="1" x14ac:dyDescent="0.2">
      <c r="A1251" s="28"/>
    </row>
    <row r="1252" spans="1:1" s="6" customFormat="1" x14ac:dyDescent="0.2">
      <c r="A1252" s="28"/>
    </row>
    <row r="1253" spans="1:1" s="6" customFormat="1" x14ac:dyDescent="0.2">
      <c r="A1253" s="28"/>
    </row>
    <row r="1254" spans="1:1" s="6" customFormat="1" x14ac:dyDescent="0.2">
      <c r="A1254" s="28"/>
    </row>
    <row r="1255" spans="1:1" s="6" customFormat="1" x14ac:dyDescent="0.2">
      <c r="A1255" s="28"/>
    </row>
    <row r="1256" spans="1:1" s="6" customFormat="1" x14ac:dyDescent="0.2">
      <c r="A1256" s="28"/>
    </row>
    <row r="1257" spans="1:1" s="6" customFormat="1" x14ac:dyDescent="0.2">
      <c r="A1257" s="28"/>
    </row>
    <row r="1258" spans="1:1" s="6" customFormat="1" x14ac:dyDescent="0.2">
      <c r="A1258" s="28"/>
    </row>
    <row r="1259" spans="1:1" s="6" customFormat="1" x14ac:dyDescent="0.2">
      <c r="A1259" s="28"/>
    </row>
    <row r="1260" spans="1:1" s="6" customFormat="1" x14ac:dyDescent="0.2">
      <c r="A1260" s="28"/>
    </row>
    <row r="1261" spans="1:1" s="6" customFormat="1" x14ac:dyDescent="0.2">
      <c r="A1261" s="28"/>
    </row>
    <row r="1262" spans="1:1" s="6" customFormat="1" x14ac:dyDescent="0.2">
      <c r="A1262" s="28"/>
    </row>
    <row r="1263" spans="1:1" s="6" customFormat="1" x14ac:dyDescent="0.2">
      <c r="A1263" s="28"/>
    </row>
    <row r="1264" spans="1:1" s="6" customFormat="1" x14ac:dyDescent="0.2">
      <c r="A1264" s="28"/>
    </row>
    <row r="1265" spans="1:1" s="6" customFormat="1" x14ac:dyDescent="0.2">
      <c r="A1265" s="28"/>
    </row>
    <row r="1266" spans="1:1" s="6" customFormat="1" x14ac:dyDescent="0.2">
      <c r="A1266" s="28"/>
    </row>
    <row r="1267" spans="1:1" s="6" customFormat="1" x14ac:dyDescent="0.2">
      <c r="A1267" s="28"/>
    </row>
    <row r="1268" spans="1:1" s="6" customFormat="1" x14ac:dyDescent="0.2">
      <c r="A1268" s="28"/>
    </row>
    <row r="1269" spans="1:1" s="6" customFormat="1" x14ac:dyDescent="0.2">
      <c r="A1269" s="28"/>
    </row>
    <row r="1270" spans="1:1" s="6" customFormat="1" x14ac:dyDescent="0.2">
      <c r="A1270" s="28"/>
    </row>
    <row r="1271" spans="1:1" s="6" customFormat="1" x14ac:dyDescent="0.2">
      <c r="A1271" s="28"/>
    </row>
    <row r="1272" spans="1:1" s="6" customFormat="1" x14ac:dyDescent="0.2">
      <c r="A1272" s="28"/>
    </row>
    <row r="1273" spans="1:1" s="6" customFormat="1" x14ac:dyDescent="0.2">
      <c r="A1273" s="28"/>
    </row>
    <row r="1274" spans="1:1" s="6" customFormat="1" x14ac:dyDescent="0.2">
      <c r="A1274" s="28"/>
    </row>
    <row r="1275" spans="1:1" s="6" customFormat="1" x14ac:dyDescent="0.2">
      <c r="A1275" s="28"/>
    </row>
    <row r="1276" spans="1:1" s="6" customFormat="1" x14ac:dyDescent="0.2">
      <c r="A1276" s="28"/>
    </row>
    <row r="1277" spans="1:1" s="6" customFormat="1" x14ac:dyDescent="0.2">
      <c r="A1277" s="28"/>
    </row>
    <row r="1278" spans="1:1" s="6" customFormat="1" x14ac:dyDescent="0.2">
      <c r="A1278" s="28"/>
    </row>
    <row r="1279" spans="1:1" s="6" customFormat="1" x14ac:dyDescent="0.2">
      <c r="A1279" s="28"/>
    </row>
    <row r="1280" spans="1:1" s="6" customFormat="1" x14ac:dyDescent="0.2">
      <c r="A1280" s="28"/>
    </row>
    <row r="1281" spans="1:1" s="6" customFormat="1" x14ac:dyDescent="0.2">
      <c r="A1281" s="28"/>
    </row>
    <row r="1282" spans="1:1" s="6" customFormat="1" x14ac:dyDescent="0.2">
      <c r="A1282" s="28"/>
    </row>
    <row r="1283" spans="1:1" s="6" customFormat="1" x14ac:dyDescent="0.2">
      <c r="A1283" s="28"/>
    </row>
    <row r="1284" spans="1:1" s="6" customFormat="1" x14ac:dyDescent="0.2">
      <c r="A1284" s="28"/>
    </row>
    <row r="1285" spans="1:1" s="6" customFormat="1" x14ac:dyDescent="0.2">
      <c r="A1285" s="28"/>
    </row>
    <row r="1286" spans="1:1" s="6" customFormat="1" x14ac:dyDescent="0.2">
      <c r="A1286" s="28"/>
    </row>
    <row r="1287" spans="1:1" s="6" customFormat="1" x14ac:dyDescent="0.2">
      <c r="A1287" s="28"/>
    </row>
    <row r="1288" spans="1:1" s="6" customFormat="1" x14ac:dyDescent="0.2">
      <c r="A1288" s="28"/>
    </row>
    <row r="1289" spans="1:1" s="6" customFormat="1" x14ac:dyDescent="0.2">
      <c r="A1289" s="28"/>
    </row>
    <row r="1290" spans="1:1" s="6" customFormat="1" x14ac:dyDescent="0.2">
      <c r="A1290" s="28"/>
    </row>
    <row r="1291" spans="1:1" s="6" customFormat="1" x14ac:dyDescent="0.2">
      <c r="A1291" s="28"/>
    </row>
    <row r="1292" spans="1:1" s="6" customFormat="1" x14ac:dyDescent="0.2">
      <c r="A1292" s="28"/>
    </row>
    <row r="1293" spans="1:1" s="6" customFormat="1" x14ac:dyDescent="0.2">
      <c r="A1293" s="28"/>
    </row>
    <row r="1294" spans="1:1" s="6" customFormat="1" x14ac:dyDescent="0.2">
      <c r="A1294" s="28"/>
    </row>
    <row r="1295" spans="1:1" s="6" customFormat="1" x14ac:dyDescent="0.2">
      <c r="A1295" s="28"/>
    </row>
    <row r="1296" spans="1:1" s="6" customFormat="1" x14ac:dyDescent="0.2">
      <c r="A1296" s="28"/>
    </row>
    <row r="1297" spans="1:1" s="6" customFormat="1" x14ac:dyDescent="0.2">
      <c r="A1297" s="28"/>
    </row>
    <row r="1298" spans="1:1" s="6" customFormat="1" x14ac:dyDescent="0.2">
      <c r="A1298" s="28"/>
    </row>
    <row r="1299" spans="1:1" s="6" customFormat="1" x14ac:dyDescent="0.2">
      <c r="A1299" s="28"/>
    </row>
    <row r="1300" spans="1:1" s="6" customFormat="1" x14ac:dyDescent="0.2">
      <c r="A1300" s="28"/>
    </row>
    <row r="1301" spans="1:1" s="6" customFormat="1" x14ac:dyDescent="0.2">
      <c r="A1301" s="28"/>
    </row>
    <row r="1302" spans="1:1" s="6" customFormat="1" x14ac:dyDescent="0.2">
      <c r="A1302" s="28"/>
    </row>
    <row r="1303" spans="1:1" s="6" customFormat="1" x14ac:dyDescent="0.2">
      <c r="A1303" s="28"/>
    </row>
    <row r="1304" spans="1:1" s="6" customFormat="1" x14ac:dyDescent="0.2">
      <c r="A1304" s="28"/>
    </row>
    <row r="1305" spans="1:1" s="6" customFormat="1" x14ac:dyDescent="0.2">
      <c r="A1305" s="28"/>
    </row>
    <row r="1306" spans="1:1" s="6" customFormat="1" x14ac:dyDescent="0.2">
      <c r="A1306" s="28"/>
    </row>
    <row r="1307" spans="1:1" s="6" customFormat="1" x14ac:dyDescent="0.2">
      <c r="A1307" s="28"/>
    </row>
    <row r="1308" spans="1:1" s="6" customFormat="1" x14ac:dyDescent="0.2">
      <c r="A1308" s="28"/>
    </row>
    <row r="1309" spans="1:1" s="6" customFormat="1" x14ac:dyDescent="0.2">
      <c r="A1309" s="28"/>
    </row>
    <row r="1310" spans="1:1" s="6" customFormat="1" x14ac:dyDescent="0.2">
      <c r="A1310" s="28"/>
    </row>
    <row r="1311" spans="1:1" s="6" customFormat="1" x14ac:dyDescent="0.2">
      <c r="A1311" s="28"/>
    </row>
    <row r="1312" spans="1:1" s="6" customFormat="1" x14ac:dyDescent="0.2">
      <c r="A1312" s="28"/>
    </row>
    <row r="1313" spans="1:1" s="6" customFormat="1" x14ac:dyDescent="0.2">
      <c r="A1313" s="28"/>
    </row>
    <row r="1314" spans="1:1" s="6" customFormat="1" x14ac:dyDescent="0.2">
      <c r="A1314" s="28"/>
    </row>
    <row r="1315" spans="1:1" s="6" customFormat="1" x14ac:dyDescent="0.2">
      <c r="A1315" s="28"/>
    </row>
    <row r="1316" spans="1:1" s="6" customFormat="1" x14ac:dyDescent="0.2">
      <c r="A1316" s="28"/>
    </row>
    <row r="1317" spans="1:1" s="6" customFormat="1" x14ac:dyDescent="0.2">
      <c r="A1317" s="28"/>
    </row>
    <row r="1318" spans="1:1" s="6" customFormat="1" x14ac:dyDescent="0.2">
      <c r="A1318" s="28"/>
    </row>
    <row r="1319" spans="1:1" s="6" customFormat="1" x14ac:dyDescent="0.2">
      <c r="A1319" s="28"/>
    </row>
    <row r="1320" spans="1:1" s="6" customFormat="1" x14ac:dyDescent="0.2">
      <c r="A1320" s="28"/>
    </row>
    <row r="1321" spans="1:1" s="6" customFormat="1" x14ac:dyDescent="0.2">
      <c r="A1321" s="28"/>
    </row>
    <row r="1322" spans="1:1" s="6" customFormat="1" x14ac:dyDescent="0.2">
      <c r="A1322" s="28"/>
    </row>
    <row r="1323" spans="1:1" s="6" customFormat="1" x14ac:dyDescent="0.2">
      <c r="A1323" s="28"/>
    </row>
    <row r="1324" spans="1:1" s="6" customFormat="1" x14ac:dyDescent="0.2">
      <c r="A1324" s="28"/>
    </row>
    <row r="1325" spans="1:1" s="6" customFormat="1" x14ac:dyDescent="0.2">
      <c r="A1325" s="28"/>
    </row>
    <row r="1326" spans="1:1" s="6" customFormat="1" x14ac:dyDescent="0.2">
      <c r="A1326" s="28"/>
    </row>
    <row r="1327" spans="1:1" s="6" customFormat="1" x14ac:dyDescent="0.2">
      <c r="A1327" s="28"/>
    </row>
    <row r="1328" spans="1:1" s="6" customFormat="1" x14ac:dyDescent="0.2">
      <c r="A1328" s="28"/>
    </row>
    <row r="1329" spans="1:1" s="6" customFormat="1" x14ac:dyDescent="0.2">
      <c r="A1329" s="28"/>
    </row>
    <row r="1330" spans="1:1" s="6" customFormat="1" x14ac:dyDescent="0.2">
      <c r="A1330" s="28"/>
    </row>
    <row r="1331" spans="1:1" s="6" customFormat="1" x14ac:dyDescent="0.2">
      <c r="A1331" s="28"/>
    </row>
    <row r="1332" spans="1:1" s="6" customFormat="1" x14ac:dyDescent="0.2">
      <c r="A1332" s="28"/>
    </row>
    <row r="1333" spans="1:1" s="6" customFormat="1" x14ac:dyDescent="0.2">
      <c r="A1333" s="28"/>
    </row>
    <row r="1334" spans="1:1" s="6" customFormat="1" x14ac:dyDescent="0.2">
      <c r="A1334" s="28"/>
    </row>
    <row r="1335" spans="1:1" s="6" customFormat="1" x14ac:dyDescent="0.2">
      <c r="A1335" s="28"/>
    </row>
    <row r="1336" spans="1:1" s="6" customFormat="1" x14ac:dyDescent="0.2">
      <c r="A1336" s="28"/>
    </row>
    <row r="1337" spans="1:1" s="6" customFormat="1" x14ac:dyDescent="0.2">
      <c r="A1337" s="28"/>
    </row>
    <row r="1338" spans="1:1" s="6" customFormat="1" x14ac:dyDescent="0.2">
      <c r="A1338" s="28"/>
    </row>
    <row r="1339" spans="1:1" s="6" customFormat="1" x14ac:dyDescent="0.2">
      <c r="A1339" s="28"/>
    </row>
    <row r="1340" spans="1:1" s="6" customFormat="1" x14ac:dyDescent="0.2">
      <c r="A1340" s="28"/>
    </row>
    <row r="1341" spans="1:1" s="6" customFormat="1" x14ac:dyDescent="0.2">
      <c r="A1341" s="28"/>
    </row>
    <row r="1342" spans="1:1" s="6" customFormat="1" x14ac:dyDescent="0.2">
      <c r="A1342" s="28"/>
    </row>
    <row r="1343" spans="1:1" s="6" customFormat="1" x14ac:dyDescent="0.2">
      <c r="A1343" s="28"/>
    </row>
    <row r="1344" spans="1:1" s="6" customFormat="1" x14ac:dyDescent="0.2">
      <c r="A1344" s="28"/>
    </row>
    <row r="1345" spans="1:1" s="6" customFormat="1" x14ac:dyDescent="0.2">
      <c r="A1345" s="28"/>
    </row>
    <row r="1346" spans="1:1" s="6" customFormat="1" x14ac:dyDescent="0.2">
      <c r="A1346" s="28"/>
    </row>
    <row r="1347" spans="1:1" s="6" customFormat="1" x14ac:dyDescent="0.2">
      <c r="A1347" s="28"/>
    </row>
    <row r="1348" spans="1:1" s="6" customFormat="1" x14ac:dyDescent="0.2">
      <c r="A1348" s="28"/>
    </row>
    <row r="1349" spans="1:1" s="6" customFormat="1" x14ac:dyDescent="0.2">
      <c r="A1349" s="28"/>
    </row>
    <row r="1350" spans="1:1" s="6" customFormat="1" x14ac:dyDescent="0.2">
      <c r="A1350" s="28"/>
    </row>
    <row r="1351" spans="1:1" s="6" customFormat="1" x14ac:dyDescent="0.2">
      <c r="A1351" s="28"/>
    </row>
    <row r="1352" spans="1:1" s="6" customFormat="1" x14ac:dyDescent="0.2">
      <c r="A1352" s="28"/>
    </row>
    <row r="1353" spans="1:1" s="6" customFormat="1" x14ac:dyDescent="0.2">
      <c r="A1353" s="28"/>
    </row>
    <row r="1354" spans="1:1" s="6" customFormat="1" x14ac:dyDescent="0.2">
      <c r="A1354" s="28"/>
    </row>
    <row r="1355" spans="1:1" s="6" customFormat="1" x14ac:dyDescent="0.2">
      <c r="A1355" s="28"/>
    </row>
    <row r="1356" spans="1:1" s="6" customFormat="1" x14ac:dyDescent="0.2">
      <c r="A1356" s="28"/>
    </row>
    <row r="1357" spans="1:1" s="6" customFormat="1" x14ac:dyDescent="0.2">
      <c r="A1357" s="28"/>
    </row>
    <row r="1358" spans="1:1" s="6" customFormat="1" x14ac:dyDescent="0.2">
      <c r="A1358" s="28"/>
    </row>
    <row r="1359" spans="1:1" s="6" customFormat="1" x14ac:dyDescent="0.2">
      <c r="A1359" s="28"/>
    </row>
    <row r="1360" spans="1:1" s="6" customFormat="1" x14ac:dyDescent="0.2">
      <c r="A1360" s="28"/>
    </row>
    <row r="1361" spans="1:1" s="6" customFormat="1" x14ac:dyDescent="0.2">
      <c r="A1361" s="28"/>
    </row>
    <row r="1362" spans="1:1" s="6" customFormat="1" x14ac:dyDescent="0.2">
      <c r="A1362" s="28"/>
    </row>
    <row r="1363" spans="1:1" s="6" customFormat="1" x14ac:dyDescent="0.2">
      <c r="A1363" s="28"/>
    </row>
    <row r="1364" spans="1:1" s="6" customFormat="1" x14ac:dyDescent="0.2">
      <c r="A1364" s="28"/>
    </row>
    <row r="1365" spans="1:1" s="6" customFormat="1" x14ac:dyDescent="0.2">
      <c r="A1365" s="28"/>
    </row>
    <row r="1366" spans="1:1" s="6" customFormat="1" x14ac:dyDescent="0.2">
      <c r="A1366" s="28"/>
    </row>
    <row r="1367" spans="1:1" s="6" customFormat="1" x14ac:dyDescent="0.2">
      <c r="A1367" s="28"/>
    </row>
    <row r="1368" spans="1:1" s="6" customFormat="1" x14ac:dyDescent="0.2">
      <c r="A1368" s="28"/>
    </row>
    <row r="1369" spans="1:1" s="6" customFormat="1" x14ac:dyDescent="0.2">
      <c r="A1369" s="28"/>
    </row>
    <row r="1370" spans="1:1" s="6" customFormat="1" x14ac:dyDescent="0.2">
      <c r="A1370" s="28"/>
    </row>
    <row r="1371" spans="1:1" s="6" customFormat="1" x14ac:dyDescent="0.2">
      <c r="A1371" s="28"/>
    </row>
    <row r="1372" spans="1:1" s="6" customFormat="1" x14ac:dyDescent="0.2">
      <c r="A1372" s="28"/>
    </row>
    <row r="1373" spans="1:1" s="6" customFormat="1" x14ac:dyDescent="0.2">
      <c r="A1373" s="28"/>
    </row>
    <row r="1374" spans="1:1" s="6" customFormat="1" x14ac:dyDescent="0.2">
      <c r="A1374" s="28"/>
    </row>
    <row r="1375" spans="1:1" s="6" customFormat="1" x14ac:dyDescent="0.2">
      <c r="A1375" s="28"/>
    </row>
    <row r="1376" spans="1:1" s="6" customFormat="1" x14ac:dyDescent="0.2">
      <c r="A1376" s="28"/>
    </row>
    <row r="1377" spans="1:1" s="6" customFormat="1" x14ac:dyDescent="0.2">
      <c r="A1377" s="28"/>
    </row>
    <row r="1378" spans="1:1" s="6" customFormat="1" x14ac:dyDescent="0.2">
      <c r="A1378" s="28"/>
    </row>
    <row r="1379" spans="1:1" s="6" customFormat="1" x14ac:dyDescent="0.2">
      <c r="A1379" s="28"/>
    </row>
    <row r="1380" spans="1:1" s="6" customFormat="1" x14ac:dyDescent="0.2">
      <c r="A1380" s="28"/>
    </row>
    <row r="1381" spans="1:1" s="6" customFormat="1" x14ac:dyDescent="0.2">
      <c r="A1381" s="28"/>
    </row>
    <row r="1382" spans="1:1" s="6" customFormat="1" x14ac:dyDescent="0.2">
      <c r="A1382" s="28"/>
    </row>
    <row r="1383" spans="1:1" s="6" customFormat="1" x14ac:dyDescent="0.2">
      <c r="A1383" s="28"/>
    </row>
    <row r="1384" spans="1:1" s="6" customFormat="1" x14ac:dyDescent="0.2">
      <c r="A1384" s="28"/>
    </row>
    <row r="1385" spans="1:1" s="6" customFormat="1" x14ac:dyDescent="0.2">
      <c r="A1385" s="28"/>
    </row>
    <row r="1386" spans="1:1" s="6" customFormat="1" x14ac:dyDescent="0.2">
      <c r="A1386" s="28"/>
    </row>
    <row r="1387" spans="1:1" s="6" customFormat="1" x14ac:dyDescent="0.2">
      <c r="A1387" s="28"/>
    </row>
    <row r="1388" spans="1:1" s="6" customFormat="1" x14ac:dyDescent="0.2">
      <c r="A1388" s="28"/>
    </row>
    <row r="1389" spans="1:1" s="6" customFormat="1" x14ac:dyDescent="0.2">
      <c r="A1389" s="28"/>
    </row>
    <row r="1390" spans="1:1" s="6" customFormat="1" x14ac:dyDescent="0.2">
      <c r="A1390" s="28"/>
    </row>
    <row r="1391" spans="1:1" s="6" customFormat="1" x14ac:dyDescent="0.2">
      <c r="A1391" s="28"/>
    </row>
    <row r="1392" spans="1:1" s="6" customFormat="1" x14ac:dyDescent="0.2">
      <c r="A1392" s="28"/>
    </row>
    <row r="1393" spans="1:1" s="6" customFormat="1" x14ac:dyDescent="0.2">
      <c r="A1393" s="28"/>
    </row>
    <row r="1394" spans="1:1" s="6" customFormat="1" x14ac:dyDescent="0.2">
      <c r="A1394" s="28"/>
    </row>
    <row r="1395" spans="1:1" s="6" customFormat="1" x14ac:dyDescent="0.2">
      <c r="A1395" s="28"/>
    </row>
    <row r="1396" spans="1:1" s="6" customFormat="1" x14ac:dyDescent="0.2">
      <c r="A1396" s="28"/>
    </row>
    <row r="1397" spans="1:1" s="6" customFormat="1" x14ac:dyDescent="0.2">
      <c r="A1397" s="28"/>
    </row>
    <row r="1398" spans="1:1" s="6" customFormat="1" x14ac:dyDescent="0.2">
      <c r="A1398" s="28"/>
    </row>
    <row r="1399" spans="1:1" s="6" customFormat="1" x14ac:dyDescent="0.2">
      <c r="A1399" s="28"/>
    </row>
    <row r="1400" spans="1:1" s="6" customFormat="1" x14ac:dyDescent="0.2">
      <c r="A1400" s="28"/>
    </row>
    <row r="1401" spans="1:1" s="6" customFormat="1" x14ac:dyDescent="0.2">
      <c r="A1401" s="28"/>
    </row>
    <row r="1402" spans="1:1" s="6" customFormat="1" x14ac:dyDescent="0.2">
      <c r="A1402" s="28"/>
    </row>
    <row r="1403" spans="1:1" s="6" customFormat="1" x14ac:dyDescent="0.2">
      <c r="A1403" s="28"/>
    </row>
    <row r="1404" spans="1:1" s="6" customFormat="1" x14ac:dyDescent="0.2">
      <c r="A1404" s="28"/>
    </row>
    <row r="1405" spans="1:1" s="6" customFormat="1" x14ac:dyDescent="0.2">
      <c r="A1405" s="28"/>
    </row>
    <row r="1406" spans="1:1" s="6" customFormat="1" x14ac:dyDescent="0.2">
      <c r="A1406" s="28"/>
    </row>
    <row r="1407" spans="1:1" s="6" customFormat="1" x14ac:dyDescent="0.2">
      <c r="A1407" s="28"/>
    </row>
    <row r="1408" spans="1:1" s="6" customFormat="1" x14ac:dyDescent="0.2">
      <c r="A1408" s="28"/>
    </row>
    <row r="1409" spans="1:1" s="6" customFormat="1" x14ac:dyDescent="0.2">
      <c r="A1409" s="28"/>
    </row>
    <row r="1410" spans="1:1" s="6" customFormat="1" x14ac:dyDescent="0.2">
      <c r="A1410" s="28"/>
    </row>
    <row r="1411" spans="1:1" s="6" customFormat="1" x14ac:dyDescent="0.2">
      <c r="A1411" s="28"/>
    </row>
    <row r="1412" spans="1:1" s="6" customFormat="1" x14ac:dyDescent="0.2">
      <c r="A1412" s="28"/>
    </row>
    <row r="1413" spans="1:1" s="6" customFormat="1" x14ac:dyDescent="0.2">
      <c r="A1413" s="28"/>
    </row>
    <row r="1414" spans="1:1" s="6" customFormat="1" x14ac:dyDescent="0.2">
      <c r="A1414" s="28"/>
    </row>
    <row r="1415" spans="1:1" s="6" customFormat="1" x14ac:dyDescent="0.2">
      <c r="A1415" s="28"/>
    </row>
    <row r="1416" spans="1:1" s="6" customFormat="1" x14ac:dyDescent="0.2">
      <c r="A1416" s="28"/>
    </row>
    <row r="1417" spans="1:1" s="6" customFormat="1" x14ac:dyDescent="0.2">
      <c r="A1417" s="28"/>
    </row>
    <row r="1418" spans="1:1" s="6" customFormat="1" x14ac:dyDescent="0.2">
      <c r="A1418" s="28"/>
    </row>
    <row r="1419" spans="1:1" s="6" customFormat="1" x14ac:dyDescent="0.2">
      <c r="A1419" s="28"/>
    </row>
    <row r="1420" spans="1:1" s="6" customFormat="1" x14ac:dyDescent="0.2">
      <c r="A1420" s="28"/>
    </row>
    <row r="1421" spans="1:1" s="6" customFormat="1" x14ac:dyDescent="0.2">
      <c r="A1421" s="28"/>
    </row>
    <row r="1422" spans="1:1" s="6" customFormat="1" x14ac:dyDescent="0.2">
      <c r="A1422" s="28"/>
    </row>
    <row r="1423" spans="1:1" s="6" customFormat="1" x14ac:dyDescent="0.2">
      <c r="A1423" s="28"/>
    </row>
    <row r="1424" spans="1:1" s="6" customFormat="1" x14ac:dyDescent="0.2">
      <c r="A1424" s="28"/>
    </row>
    <row r="1425" spans="1:1" s="6" customFormat="1" x14ac:dyDescent="0.2">
      <c r="A1425" s="28"/>
    </row>
    <row r="1426" spans="1:1" s="6" customFormat="1" x14ac:dyDescent="0.2">
      <c r="A1426" s="28"/>
    </row>
    <row r="1427" spans="1:1" s="6" customFormat="1" x14ac:dyDescent="0.2">
      <c r="A1427" s="28"/>
    </row>
    <row r="1428" spans="1:1" s="6" customFormat="1" x14ac:dyDescent="0.2">
      <c r="A1428" s="28"/>
    </row>
    <row r="1429" spans="1:1" s="6" customFormat="1" x14ac:dyDescent="0.2">
      <c r="A1429" s="28"/>
    </row>
    <row r="1430" spans="1:1" s="6" customFormat="1" x14ac:dyDescent="0.2">
      <c r="A1430" s="28"/>
    </row>
    <row r="1431" spans="1:1" s="6" customFormat="1" x14ac:dyDescent="0.2">
      <c r="A1431" s="28"/>
    </row>
    <row r="1432" spans="1:1" s="6" customFormat="1" x14ac:dyDescent="0.2">
      <c r="A1432" s="28"/>
    </row>
    <row r="1433" spans="1:1" s="6" customFormat="1" x14ac:dyDescent="0.2">
      <c r="A1433" s="28"/>
    </row>
    <row r="1434" spans="1:1" s="6" customFormat="1" x14ac:dyDescent="0.2">
      <c r="A1434" s="28"/>
    </row>
    <row r="1435" spans="1:1" s="6" customFormat="1" x14ac:dyDescent="0.2">
      <c r="A1435" s="28"/>
    </row>
    <row r="1436" spans="1:1" s="6" customFormat="1" x14ac:dyDescent="0.2">
      <c r="A1436" s="28"/>
    </row>
    <row r="1437" spans="1:1" s="6" customFormat="1" x14ac:dyDescent="0.2">
      <c r="A1437" s="28"/>
    </row>
    <row r="1438" spans="1:1" s="6" customFormat="1" x14ac:dyDescent="0.2">
      <c r="A1438" s="28"/>
    </row>
    <row r="1439" spans="1:1" s="6" customFormat="1" x14ac:dyDescent="0.2">
      <c r="A1439" s="28"/>
    </row>
    <row r="1440" spans="1:1" s="6" customFormat="1" x14ac:dyDescent="0.2">
      <c r="A1440" s="28"/>
    </row>
    <row r="1441" spans="1:1" s="6" customFormat="1" x14ac:dyDescent="0.2">
      <c r="A1441" s="28"/>
    </row>
    <row r="1442" spans="1:1" s="6" customFormat="1" x14ac:dyDescent="0.2">
      <c r="A1442" s="28"/>
    </row>
    <row r="1443" spans="1:1" s="6" customFormat="1" x14ac:dyDescent="0.2">
      <c r="A1443" s="28"/>
    </row>
    <row r="1444" spans="1:1" s="6" customFormat="1" x14ac:dyDescent="0.2">
      <c r="A1444" s="28"/>
    </row>
    <row r="1445" spans="1:1" s="6" customFormat="1" x14ac:dyDescent="0.2">
      <c r="A1445" s="28"/>
    </row>
    <row r="1446" spans="1:1" s="6" customFormat="1" x14ac:dyDescent="0.2">
      <c r="A1446" s="28"/>
    </row>
    <row r="1447" spans="1:1" s="6" customFormat="1" x14ac:dyDescent="0.2">
      <c r="A1447" s="28"/>
    </row>
    <row r="1448" spans="1:1" s="6" customFormat="1" x14ac:dyDescent="0.2">
      <c r="A1448" s="28"/>
    </row>
    <row r="1449" spans="1:1" s="6" customFormat="1" x14ac:dyDescent="0.2">
      <c r="A1449" s="28"/>
    </row>
    <row r="1450" spans="1:1" s="6" customFormat="1" x14ac:dyDescent="0.2">
      <c r="A1450" s="28"/>
    </row>
    <row r="1451" spans="1:1" s="6" customFormat="1" x14ac:dyDescent="0.2">
      <c r="A1451" s="28"/>
    </row>
    <row r="1452" spans="1:1" s="6" customFormat="1" x14ac:dyDescent="0.2">
      <c r="A1452" s="28"/>
    </row>
    <row r="1453" spans="1:1" s="6" customFormat="1" x14ac:dyDescent="0.2">
      <c r="A1453" s="28"/>
    </row>
    <row r="1454" spans="1:1" s="6" customFormat="1" x14ac:dyDescent="0.2">
      <c r="A1454" s="28"/>
    </row>
    <row r="1455" spans="1:1" s="6" customFormat="1" x14ac:dyDescent="0.2">
      <c r="A1455" s="28"/>
    </row>
    <row r="1456" spans="1:1" s="6" customFormat="1" x14ac:dyDescent="0.2">
      <c r="A1456" s="28"/>
    </row>
    <row r="1457" spans="1:1" s="6" customFormat="1" x14ac:dyDescent="0.2">
      <c r="A1457" s="28"/>
    </row>
    <row r="1458" spans="1:1" s="6" customFormat="1" x14ac:dyDescent="0.2">
      <c r="A1458" s="28"/>
    </row>
    <row r="1459" spans="1:1" s="6" customFormat="1" x14ac:dyDescent="0.2">
      <c r="A1459" s="28"/>
    </row>
    <row r="1460" spans="1:1" s="6" customFormat="1" x14ac:dyDescent="0.2">
      <c r="A1460" s="28"/>
    </row>
    <row r="1461" spans="1:1" s="6" customFormat="1" x14ac:dyDescent="0.2">
      <c r="A1461" s="28"/>
    </row>
    <row r="1462" spans="1:1" s="6" customFormat="1" x14ac:dyDescent="0.2">
      <c r="A1462" s="28"/>
    </row>
    <row r="1463" spans="1:1" s="6" customFormat="1" x14ac:dyDescent="0.2">
      <c r="A1463" s="28"/>
    </row>
    <row r="1464" spans="1:1" s="6" customFormat="1" x14ac:dyDescent="0.2">
      <c r="A1464" s="28"/>
    </row>
    <row r="1465" spans="1:1" s="6" customFormat="1" x14ac:dyDescent="0.2">
      <c r="A1465" s="28"/>
    </row>
    <row r="1466" spans="1:1" s="6" customFormat="1" x14ac:dyDescent="0.2">
      <c r="A1466" s="28"/>
    </row>
    <row r="1467" spans="1:1" s="6" customFormat="1" x14ac:dyDescent="0.2">
      <c r="A1467" s="28"/>
    </row>
    <row r="1468" spans="1:1" s="6" customFormat="1" x14ac:dyDescent="0.2">
      <c r="A1468" s="28"/>
    </row>
    <row r="1469" spans="1:1" s="6" customFormat="1" x14ac:dyDescent="0.2">
      <c r="A1469" s="28"/>
    </row>
    <row r="1470" spans="1:1" s="6" customFormat="1" x14ac:dyDescent="0.2">
      <c r="A1470" s="28"/>
    </row>
    <row r="1471" spans="1:1" s="6" customFormat="1" x14ac:dyDescent="0.2">
      <c r="A1471" s="28"/>
    </row>
    <row r="1472" spans="1:1" s="6" customFormat="1" x14ac:dyDescent="0.2">
      <c r="A1472" s="28"/>
    </row>
    <row r="1473" spans="1:1" s="6" customFormat="1" x14ac:dyDescent="0.2">
      <c r="A1473" s="28"/>
    </row>
    <row r="1474" spans="1:1" s="6" customFormat="1" x14ac:dyDescent="0.2">
      <c r="A1474" s="28"/>
    </row>
    <row r="1475" spans="1:1" s="6" customFormat="1" x14ac:dyDescent="0.2">
      <c r="A1475" s="28"/>
    </row>
    <row r="1476" spans="1:1" s="6" customFormat="1" x14ac:dyDescent="0.2">
      <c r="A1476" s="28"/>
    </row>
    <row r="1477" spans="1:1" s="6" customFormat="1" x14ac:dyDescent="0.2">
      <c r="A1477" s="28"/>
    </row>
    <row r="1478" spans="1:1" s="6" customFormat="1" x14ac:dyDescent="0.2">
      <c r="A1478" s="28"/>
    </row>
    <row r="1479" spans="1:1" s="6" customFormat="1" x14ac:dyDescent="0.2">
      <c r="A1479" s="28"/>
    </row>
    <row r="1480" spans="1:1" s="6" customFormat="1" x14ac:dyDescent="0.2">
      <c r="A1480" s="28"/>
    </row>
    <row r="1481" spans="1:1" s="6" customFormat="1" x14ac:dyDescent="0.2">
      <c r="A1481" s="28"/>
    </row>
    <row r="1482" spans="1:1" s="6" customFormat="1" x14ac:dyDescent="0.2">
      <c r="A1482" s="28"/>
    </row>
    <row r="1483" spans="1:1" s="6" customFormat="1" x14ac:dyDescent="0.2">
      <c r="A1483" s="28"/>
    </row>
    <row r="1484" spans="1:1" s="6" customFormat="1" x14ac:dyDescent="0.2">
      <c r="A1484" s="28"/>
    </row>
    <row r="1485" spans="1:1" s="6" customFormat="1" x14ac:dyDescent="0.2">
      <c r="A1485" s="28"/>
    </row>
    <row r="1486" spans="1:1" s="6" customFormat="1" x14ac:dyDescent="0.2">
      <c r="A1486" s="28"/>
    </row>
    <row r="1487" spans="1:1" s="6" customFormat="1" x14ac:dyDescent="0.2">
      <c r="A1487" s="28"/>
    </row>
    <row r="1488" spans="1:1" s="6" customFormat="1" x14ac:dyDescent="0.2">
      <c r="A1488" s="28"/>
    </row>
    <row r="1489" spans="1:1" s="6" customFormat="1" x14ac:dyDescent="0.2">
      <c r="A1489" s="28"/>
    </row>
    <row r="1490" spans="1:1" s="6" customFormat="1" x14ac:dyDescent="0.2">
      <c r="A1490" s="28"/>
    </row>
    <row r="1491" spans="1:1" s="6" customFormat="1" x14ac:dyDescent="0.2">
      <c r="A1491" s="28"/>
    </row>
    <row r="1492" spans="1:1" s="6" customFormat="1" x14ac:dyDescent="0.2">
      <c r="A1492" s="28"/>
    </row>
    <row r="1493" spans="1:1" s="6" customFormat="1" x14ac:dyDescent="0.2">
      <c r="A1493" s="28"/>
    </row>
    <row r="1494" spans="1:1" s="6" customFormat="1" x14ac:dyDescent="0.2">
      <c r="A1494" s="28"/>
    </row>
    <row r="1495" spans="1:1" s="6" customFormat="1" x14ac:dyDescent="0.2">
      <c r="A1495" s="28"/>
    </row>
    <row r="1496" spans="1:1" s="6" customFormat="1" x14ac:dyDescent="0.2">
      <c r="A1496" s="28"/>
    </row>
    <row r="1497" spans="1:1" s="6" customFormat="1" x14ac:dyDescent="0.2">
      <c r="A1497" s="28"/>
    </row>
    <row r="1498" spans="1:1" s="6" customFormat="1" x14ac:dyDescent="0.2">
      <c r="A1498" s="28"/>
    </row>
    <row r="1499" spans="1:1" s="6" customFormat="1" x14ac:dyDescent="0.2">
      <c r="A1499" s="28"/>
    </row>
    <row r="1500" spans="1:1" s="6" customFormat="1" x14ac:dyDescent="0.2">
      <c r="A1500" s="28"/>
    </row>
    <row r="1501" spans="1:1" s="6" customFormat="1" x14ac:dyDescent="0.2">
      <c r="A1501" s="28"/>
    </row>
    <row r="1502" spans="1:1" s="6" customFormat="1" x14ac:dyDescent="0.2">
      <c r="A1502" s="28"/>
    </row>
    <row r="1503" spans="1:1" s="6" customFormat="1" x14ac:dyDescent="0.2">
      <c r="A1503" s="28"/>
    </row>
    <row r="1504" spans="1:1" s="6" customFormat="1" x14ac:dyDescent="0.2">
      <c r="A1504" s="28"/>
    </row>
    <row r="1505" spans="1:1" s="6" customFormat="1" x14ac:dyDescent="0.2">
      <c r="A1505" s="28"/>
    </row>
    <row r="1506" spans="1:1" s="6" customFormat="1" x14ac:dyDescent="0.2">
      <c r="A1506" s="28"/>
    </row>
    <row r="1507" spans="1:1" s="6" customFormat="1" x14ac:dyDescent="0.2">
      <c r="A1507" s="28"/>
    </row>
    <row r="1508" spans="1:1" s="6" customFormat="1" x14ac:dyDescent="0.2">
      <c r="A1508" s="28"/>
    </row>
    <row r="1509" spans="1:1" s="6" customFormat="1" x14ac:dyDescent="0.2">
      <c r="A1509" s="28"/>
    </row>
    <row r="1510" spans="1:1" s="6" customFormat="1" x14ac:dyDescent="0.2">
      <c r="A1510" s="28"/>
    </row>
    <row r="1511" spans="1:1" s="6" customFormat="1" x14ac:dyDescent="0.2">
      <c r="A1511" s="28"/>
    </row>
    <row r="1512" spans="1:1" s="6" customFormat="1" x14ac:dyDescent="0.2">
      <c r="A1512" s="28"/>
    </row>
    <row r="1513" spans="1:1" s="6" customFormat="1" x14ac:dyDescent="0.2">
      <c r="A1513" s="28"/>
    </row>
    <row r="1514" spans="1:1" s="6" customFormat="1" x14ac:dyDescent="0.2">
      <c r="A1514" s="28"/>
    </row>
    <row r="1515" spans="1:1" s="6" customFormat="1" x14ac:dyDescent="0.2">
      <c r="A1515" s="28"/>
    </row>
    <row r="1516" spans="1:1" s="6" customFormat="1" x14ac:dyDescent="0.2">
      <c r="A1516" s="28"/>
    </row>
    <row r="1517" spans="1:1" s="6" customFormat="1" x14ac:dyDescent="0.2">
      <c r="A1517" s="28"/>
    </row>
    <row r="1518" spans="1:1" s="6" customFormat="1" x14ac:dyDescent="0.2">
      <c r="A1518" s="28"/>
    </row>
    <row r="1519" spans="1:1" s="6" customFormat="1" x14ac:dyDescent="0.2">
      <c r="A1519" s="28"/>
    </row>
    <row r="1520" spans="1:1" s="6" customFormat="1" x14ac:dyDescent="0.2">
      <c r="A1520" s="28"/>
    </row>
    <row r="1521" spans="1:1" s="6" customFormat="1" x14ac:dyDescent="0.2">
      <c r="A1521" s="28"/>
    </row>
    <row r="1522" spans="1:1" s="6" customFormat="1" x14ac:dyDescent="0.2">
      <c r="A1522" s="28"/>
    </row>
    <row r="1523" spans="1:1" s="6" customFormat="1" x14ac:dyDescent="0.2">
      <c r="A1523" s="28"/>
    </row>
    <row r="1524" spans="1:1" s="6" customFormat="1" x14ac:dyDescent="0.2">
      <c r="A1524" s="28"/>
    </row>
    <row r="1525" spans="1:1" s="6" customFormat="1" x14ac:dyDescent="0.2">
      <c r="A1525" s="28"/>
    </row>
    <row r="1526" spans="1:1" s="6" customFormat="1" x14ac:dyDescent="0.2">
      <c r="A1526" s="28"/>
    </row>
    <row r="1527" spans="1:1" s="6" customFormat="1" x14ac:dyDescent="0.2">
      <c r="A1527" s="28"/>
    </row>
    <row r="1528" spans="1:1" s="6" customFormat="1" x14ac:dyDescent="0.2">
      <c r="A1528" s="28"/>
    </row>
    <row r="1529" spans="1:1" s="6" customFormat="1" x14ac:dyDescent="0.2">
      <c r="A1529" s="28"/>
    </row>
    <row r="1530" spans="1:1" s="6" customFormat="1" x14ac:dyDescent="0.2">
      <c r="A1530" s="28"/>
    </row>
    <row r="1531" spans="1:1" s="6" customFormat="1" x14ac:dyDescent="0.2">
      <c r="A1531" s="28"/>
    </row>
    <row r="1532" spans="1:1" s="6" customFormat="1" x14ac:dyDescent="0.2">
      <c r="A1532" s="28"/>
    </row>
    <row r="1533" spans="1:1" s="6" customFormat="1" x14ac:dyDescent="0.2">
      <c r="A1533" s="28"/>
    </row>
    <row r="1534" spans="1:1" s="6" customFormat="1" x14ac:dyDescent="0.2">
      <c r="A1534" s="28"/>
    </row>
    <row r="1535" spans="1:1" s="6" customFormat="1" x14ac:dyDescent="0.2">
      <c r="A1535" s="28"/>
    </row>
    <row r="1536" spans="1:1" s="6" customFormat="1" x14ac:dyDescent="0.2">
      <c r="A1536" s="28"/>
    </row>
    <row r="1537" spans="1:1" s="6" customFormat="1" x14ac:dyDescent="0.2">
      <c r="A1537" s="28"/>
    </row>
    <row r="1538" spans="1:1" s="6" customFormat="1" x14ac:dyDescent="0.2">
      <c r="A1538" s="28"/>
    </row>
    <row r="1539" spans="1:1" s="6" customFormat="1" x14ac:dyDescent="0.2">
      <c r="A1539" s="28"/>
    </row>
    <row r="1540" spans="1:1" s="6" customFormat="1" x14ac:dyDescent="0.2">
      <c r="A1540" s="28"/>
    </row>
    <row r="1541" spans="1:1" s="6" customFormat="1" x14ac:dyDescent="0.2">
      <c r="A1541" s="28"/>
    </row>
    <row r="1542" spans="1:1" s="6" customFormat="1" x14ac:dyDescent="0.2">
      <c r="A1542" s="28"/>
    </row>
    <row r="1543" spans="1:1" s="6" customFormat="1" x14ac:dyDescent="0.2">
      <c r="A1543" s="28"/>
    </row>
    <row r="1544" spans="1:1" s="6" customFormat="1" x14ac:dyDescent="0.2">
      <c r="A1544" s="28"/>
    </row>
    <row r="1545" spans="1:1" s="6" customFormat="1" x14ac:dyDescent="0.2">
      <c r="A1545" s="28"/>
    </row>
    <row r="1546" spans="1:1" s="6" customFormat="1" x14ac:dyDescent="0.2">
      <c r="A1546" s="28"/>
    </row>
    <row r="1547" spans="1:1" s="6" customFormat="1" x14ac:dyDescent="0.2">
      <c r="A1547" s="28"/>
    </row>
    <row r="1548" spans="1:1" s="6" customFormat="1" x14ac:dyDescent="0.2">
      <c r="A1548" s="28"/>
    </row>
    <row r="1549" spans="1:1" s="6" customFormat="1" x14ac:dyDescent="0.2">
      <c r="A1549" s="28"/>
    </row>
    <row r="1550" spans="1:1" s="6" customFormat="1" x14ac:dyDescent="0.2">
      <c r="A1550" s="28"/>
    </row>
    <row r="1551" spans="1:1" s="6" customFormat="1" x14ac:dyDescent="0.2">
      <c r="A1551" s="28"/>
    </row>
    <row r="1552" spans="1:1" s="6" customFormat="1" x14ac:dyDescent="0.2">
      <c r="A1552" s="28"/>
    </row>
    <row r="1553" spans="1:1" s="6" customFormat="1" x14ac:dyDescent="0.2">
      <c r="A1553" s="28"/>
    </row>
    <row r="1554" spans="1:1" s="6" customFormat="1" x14ac:dyDescent="0.2">
      <c r="A1554" s="28"/>
    </row>
    <row r="1555" spans="1:1" s="6" customFormat="1" x14ac:dyDescent="0.2">
      <c r="A1555" s="28"/>
    </row>
    <row r="1556" spans="1:1" s="6" customFormat="1" x14ac:dyDescent="0.2">
      <c r="A1556" s="28"/>
    </row>
    <row r="1557" spans="1:1" s="6" customFormat="1" x14ac:dyDescent="0.2">
      <c r="A1557" s="28"/>
    </row>
    <row r="1558" spans="1:1" s="6" customFormat="1" x14ac:dyDescent="0.2">
      <c r="A1558" s="28"/>
    </row>
    <row r="1559" spans="1:1" s="6" customFormat="1" x14ac:dyDescent="0.2">
      <c r="A1559" s="28"/>
    </row>
    <row r="1560" spans="1:1" s="6" customFormat="1" x14ac:dyDescent="0.2">
      <c r="A1560" s="28"/>
    </row>
    <row r="1561" spans="1:1" s="6" customFormat="1" x14ac:dyDescent="0.2">
      <c r="A1561" s="28"/>
    </row>
    <row r="1562" spans="1:1" s="6" customFormat="1" x14ac:dyDescent="0.2">
      <c r="A1562" s="28"/>
    </row>
    <row r="1563" spans="1:1" s="6" customFormat="1" x14ac:dyDescent="0.2">
      <c r="A1563" s="28"/>
    </row>
    <row r="1564" spans="1:1" s="6" customFormat="1" x14ac:dyDescent="0.2">
      <c r="A1564" s="28"/>
    </row>
    <row r="1565" spans="1:1" s="6" customFormat="1" x14ac:dyDescent="0.2">
      <c r="A1565" s="28"/>
    </row>
    <row r="1566" spans="1:1" s="6" customFormat="1" x14ac:dyDescent="0.2">
      <c r="A1566" s="28"/>
    </row>
    <row r="1567" spans="1:1" s="6" customFormat="1" x14ac:dyDescent="0.2">
      <c r="A1567" s="28"/>
    </row>
    <row r="1568" spans="1:1" s="6" customFormat="1" x14ac:dyDescent="0.2">
      <c r="A1568" s="28"/>
    </row>
    <row r="1569" spans="1:1" s="6" customFormat="1" x14ac:dyDescent="0.2">
      <c r="A1569" s="28"/>
    </row>
    <row r="1570" spans="1:1" s="6" customFormat="1" x14ac:dyDescent="0.2">
      <c r="A1570" s="28"/>
    </row>
    <row r="1571" spans="1:1" s="6" customFormat="1" x14ac:dyDescent="0.2">
      <c r="A1571" s="28"/>
    </row>
    <row r="1572" spans="1:1" s="6" customFormat="1" x14ac:dyDescent="0.2">
      <c r="A1572" s="28"/>
    </row>
    <row r="1573" spans="1:1" s="6" customFormat="1" x14ac:dyDescent="0.2">
      <c r="A1573" s="28"/>
    </row>
    <row r="1574" spans="1:1" s="6" customFormat="1" x14ac:dyDescent="0.2">
      <c r="A1574" s="28"/>
    </row>
    <row r="1575" spans="1:1" s="6" customFormat="1" x14ac:dyDescent="0.2">
      <c r="A1575" s="28"/>
    </row>
    <row r="1576" spans="1:1" s="6" customFormat="1" x14ac:dyDescent="0.2">
      <c r="A1576" s="28"/>
    </row>
    <row r="1577" spans="1:1" s="6" customFormat="1" x14ac:dyDescent="0.2">
      <c r="A1577" s="28"/>
    </row>
    <row r="1578" spans="1:1" s="6" customFormat="1" x14ac:dyDescent="0.2">
      <c r="A1578" s="28"/>
    </row>
    <row r="1579" spans="1:1" s="6" customFormat="1" x14ac:dyDescent="0.2">
      <c r="A1579" s="28"/>
    </row>
    <row r="1580" spans="1:1" s="6" customFormat="1" x14ac:dyDescent="0.2">
      <c r="A1580" s="28"/>
    </row>
    <row r="1581" spans="1:1" s="6" customFormat="1" x14ac:dyDescent="0.2">
      <c r="A1581" s="28"/>
    </row>
    <row r="1582" spans="1:1" s="6" customFormat="1" x14ac:dyDescent="0.2">
      <c r="A1582" s="28"/>
    </row>
    <row r="1583" spans="1:1" s="6" customFormat="1" x14ac:dyDescent="0.2">
      <c r="A1583" s="28"/>
    </row>
    <row r="1584" spans="1:1" s="6" customFormat="1" x14ac:dyDescent="0.2">
      <c r="A1584" s="28"/>
    </row>
    <row r="1585" spans="1:1" s="6" customFormat="1" x14ac:dyDescent="0.2">
      <c r="A1585" s="28"/>
    </row>
    <row r="1586" spans="1:1" s="6" customFormat="1" x14ac:dyDescent="0.2">
      <c r="A1586" s="28"/>
    </row>
    <row r="1587" spans="1:1" s="6" customFormat="1" x14ac:dyDescent="0.2">
      <c r="A1587" s="28"/>
    </row>
    <row r="1588" spans="1:1" s="6" customFormat="1" x14ac:dyDescent="0.2">
      <c r="A1588" s="28"/>
    </row>
    <row r="1589" spans="1:1" s="6" customFormat="1" x14ac:dyDescent="0.2">
      <c r="A1589" s="28"/>
    </row>
    <row r="1590" spans="1:1" s="6" customFormat="1" x14ac:dyDescent="0.2">
      <c r="A1590" s="28"/>
    </row>
    <row r="1591" spans="1:1" s="6" customFormat="1" x14ac:dyDescent="0.2">
      <c r="A1591" s="28"/>
    </row>
    <row r="1592" spans="1:1" s="6" customFormat="1" x14ac:dyDescent="0.2">
      <c r="A1592" s="28"/>
    </row>
    <row r="1593" spans="1:1" s="6" customFormat="1" x14ac:dyDescent="0.2">
      <c r="A1593" s="28"/>
    </row>
    <row r="1594" spans="1:1" s="6" customFormat="1" x14ac:dyDescent="0.2">
      <c r="A1594" s="28"/>
    </row>
    <row r="1595" spans="1:1" s="6" customFormat="1" x14ac:dyDescent="0.2">
      <c r="A1595" s="28"/>
    </row>
    <row r="1596" spans="1:1" s="6" customFormat="1" x14ac:dyDescent="0.2">
      <c r="A1596" s="28"/>
    </row>
    <row r="1597" spans="1:1" s="6" customFormat="1" x14ac:dyDescent="0.2">
      <c r="A1597" s="28"/>
    </row>
    <row r="1598" spans="1:1" s="6" customFormat="1" x14ac:dyDescent="0.2">
      <c r="A1598" s="28"/>
    </row>
    <row r="1599" spans="1:1" s="6" customFormat="1" x14ac:dyDescent="0.2">
      <c r="A1599" s="28"/>
    </row>
    <row r="1600" spans="1:1" s="6" customFormat="1" x14ac:dyDescent="0.2">
      <c r="A1600" s="28"/>
    </row>
    <row r="1601" spans="1:1" s="6" customFormat="1" x14ac:dyDescent="0.2">
      <c r="A1601" s="28"/>
    </row>
    <row r="1602" spans="1:1" s="6" customFormat="1" x14ac:dyDescent="0.2">
      <c r="A1602" s="28"/>
    </row>
    <row r="1603" spans="1:1" s="6" customFormat="1" x14ac:dyDescent="0.2">
      <c r="A1603" s="28"/>
    </row>
    <row r="1604" spans="1:1" s="6" customFormat="1" x14ac:dyDescent="0.2">
      <c r="A1604" s="28"/>
    </row>
    <row r="1605" spans="1:1" s="6" customFormat="1" x14ac:dyDescent="0.2">
      <c r="A1605" s="28"/>
    </row>
    <row r="1606" spans="1:1" s="6" customFormat="1" x14ac:dyDescent="0.2">
      <c r="A1606" s="28"/>
    </row>
    <row r="1607" spans="1:1" s="6" customFormat="1" x14ac:dyDescent="0.2">
      <c r="A1607" s="28"/>
    </row>
    <row r="1608" spans="1:1" s="6" customFormat="1" x14ac:dyDescent="0.2">
      <c r="A1608" s="28"/>
    </row>
    <row r="1609" spans="1:1" s="6" customFormat="1" x14ac:dyDescent="0.2">
      <c r="A1609" s="28"/>
    </row>
    <row r="1610" spans="1:1" s="6" customFormat="1" x14ac:dyDescent="0.2">
      <c r="A1610" s="28"/>
    </row>
    <row r="1611" spans="1:1" s="6" customFormat="1" x14ac:dyDescent="0.2">
      <c r="A1611" s="28"/>
    </row>
    <row r="1612" spans="1:1" s="6" customFormat="1" x14ac:dyDescent="0.2">
      <c r="A1612" s="28"/>
    </row>
    <row r="1613" spans="1:1" s="6" customFormat="1" x14ac:dyDescent="0.2">
      <c r="A1613" s="28"/>
    </row>
    <row r="1614" spans="1:1" s="6" customFormat="1" x14ac:dyDescent="0.2">
      <c r="A1614" s="28"/>
    </row>
    <row r="1615" spans="1:1" s="6" customFormat="1" x14ac:dyDescent="0.2">
      <c r="A1615" s="28"/>
    </row>
    <row r="1616" spans="1:1" s="6" customFormat="1" x14ac:dyDescent="0.2">
      <c r="A1616" s="28"/>
    </row>
    <row r="1617" spans="1:1" s="6" customFormat="1" x14ac:dyDescent="0.2">
      <c r="A1617" s="28"/>
    </row>
    <row r="1618" spans="1:1" s="6" customFormat="1" x14ac:dyDescent="0.2">
      <c r="A1618" s="28"/>
    </row>
    <row r="1619" spans="1:1" s="6" customFormat="1" x14ac:dyDescent="0.2">
      <c r="A1619" s="28"/>
    </row>
    <row r="1620" spans="1:1" s="6" customFormat="1" x14ac:dyDescent="0.2">
      <c r="A1620" s="28"/>
    </row>
    <row r="1621" spans="1:1" s="6" customFormat="1" x14ac:dyDescent="0.2">
      <c r="A1621" s="28"/>
    </row>
    <row r="1622" spans="1:1" s="6" customFormat="1" x14ac:dyDescent="0.2">
      <c r="A1622" s="28"/>
    </row>
    <row r="1623" spans="1:1" s="6" customFormat="1" x14ac:dyDescent="0.2">
      <c r="A1623" s="28"/>
    </row>
    <row r="1624" spans="1:1" s="6" customFormat="1" x14ac:dyDescent="0.2">
      <c r="A1624" s="28"/>
    </row>
    <row r="1625" spans="1:1" s="6" customFormat="1" x14ac:dyDescent="0.2">
      <c r="A1625" s="28"/>
    </row>
    <row r="1626" spans="1:1" s="6" customFormat="1" x14ac:dyDescent="0.2">
      <c r="A1626" s="28"/>
    </row>
    <row r="1627" spans="1:1" s="6" customFormat="1" x14ac:dyDescent="0.2">
      <c r="A1627" s="28"/>
    </row>
    <row r="1628" spans="1:1" s="6" customFormat="1" x14ac:dyDescent="0.2">
      <c r="A1628" s="28"/>
    </row>
    <row r="1629" spans="1:1" s="6" customFormat="1" x14ac:dyDescent="0.2">
      <c r="A1629" s="28"/>
    </row>
    <row r="1630" spans="1:1" s="6" customFormat="1" x14ac:dyDescent="0.2">
      <c r="A1630" s="28"/>
    </row>
    <row r="1631" spans="1:1" s="6" customFormat="1" x14ac:dyDescent="0.2">
      <c r="A1631" s="28"/>
    </row>
    <row r="1632" spans="1:1" s="6" customFormat="1" x14ac:dyDescent="0.2">
      <c r="A1632" s="28"/>
    </row>
    <row r="1633" spans="1:1" s="6" customFormat="1" x14ac:dyDescent="0.2">
      <c r="A1633" s="28"/>
    </row>
    <row r="1634" spans="1:1" s="6" customFormat="1" x14ac:dyDescent="0.2">
      <c r="A1634" s="28"/>
    </row>
    <row r="1635" spans="1:1" s="6" customFormat="1" x14ac:dyDescent="0.2">
      <c r="A1635" s="28"/>
    </row>
    <row r="1636" spans="1:1" s="6" customFormat="1" x14ac:dyDescent="0.2">
      <c r="A1636" s="28"/>
    </row>
    <row r="1637" spans="1:1" s="6" customFormat="1" x14ac:dyDescent="0.2">
      <c r="A1637" s="28"/>
    </row>
    <row r="1638" spans="1:1" s="6" customFormat="1" x14ac:dyDescent="0.2">
      <c r="A1638" s="28"/>
    </row>
    <row r="1639" spans="1:1" s="6" customFormat="1" x14ac:dyDescent="0.2">
      <c r="A1639" s="28"/>
    </row>
    <row r="1640" spans="1:1" s="6" customFormat="1" x14ac:dyDescent="0.2">
      <c r="A1640" s="28"/>
    </row>
    <row r="1641" spans="1:1" s="6" customFormat="1" x14ac:dyDescent="0.2">
      <c r="A1641" s="28"/>
    </row>
    <row r="1642" spans="1:1" s="6" customFormat="1" x14ac:dyDescent="0.2">
      <c r="A1642" s="28"/>
    </row>
    <row r="1643" spans="1:1" s="6" customFormat="1" x14ac:dyDescent="0.2">
      <c r="A1643" s="28"/>
    </row>
    <row r="1644" spans="1:1" s="6" customFormat="1" x14ac:dyDescent="0.2">
      <c r="A1644" s="28"/>
    </row>
    <row r="1645" spans="1:1" s="6" customFormat="1" x14ac:dyDescent="0.2">
      <c r="A1645" s="28"/>
    </row>
    <row r="1646" spans="1:1" s="6" customFormat="1" x14ac:dyDescent="0.2">
      <c r="A1646" s="28"/>
    </row>
    <row r="1647" spans="1:1" s="6" customFormat="1" x14ac:dyDescent="0.2">
      <c r="A1647" s="28"/>
    </row>
    <row r="1648" spans="1:1" s="6" customFormat="1" x14ac:dyDescent="0.2">
      <c r="A1648" s="28"/>
    </row>
    <row r="1649" spans="1:1" s="6" customFormat="1" x14ac:dyDescent="0.2">
      <c r="A1649" s="28"/>
    </row>
    <row r="1650" spans="1:1" s="6" customFormat="1" x14ac:dyDescent="0.2">
      <c r="A1650" s="28"/>
    </row>
    <row r="1651" spans="1:1" s="6" customFormat="1" x14ac:dyDescent="0.2">
      <c r="A1651" s="28"/>
    </row>
    <row r="1652" spans="1:1" s="6" customFormat="1" x14ac:dyDescent="0.2">
      <c r="A1652" s="28"/>
    </row>
    <row r="1653" spans="1:1" s="6" customFormat="1" x14ac:dyDescent="0.2">
      <c r="A1653" s="28"/>
    </row>
    <row r="1654" spans="1:1" s="6" customFormat="1" x14ac:dyDescent="0.2">
      <c r="A1654" s="28"/>
    </row>
    <row r="1655" spans="1:1" s="6" customFormat="1" x14ac:dyDescent="0.2">
      <c r="A1655" s="28"/>
    </row>
    <row r="1656" spans="1:1" s="6" customFormat="1" x14ac:dyDescent="0.2">
      <c r="A1656" s="28"/>
    </row>
    <row r="1657" spans="1:1" s="6" customFormat="1" x14ac:dyDescent="0.2">
      <c r="A1657" s="28"/>
    </row>
    <row r="1658" spans="1:1" s="6" customFormat="1" x14ac:dyDescent="0.2">
      <c r="A1658" s="28"/>
    </row>
    <row r="1659" spans="1:1" s="6" customFormat="1" x14ac:dyDescent="0.2">
      <c r="A1659" s="28"/>
    </row>
    <row r="1660" spans="1:1" s="6" customFormat="1" x14ac:dyDescent="0.2">
      <c r="A1660" s="28"/>
    </row>
    <row r="1661" spans="1:1" s="6" customFormat="1" x14ac:dyDescent="0.2">
      <c r="A1661" s="28"/>
    </row>
    <row r="1662" spans="1:1" s="6" customFormat="1" x14ac:dyDescent="0.2">
      <c r="A1662" s="28"/>
    </row>
    <row r="1663" spans="1:1" s="6" customFormat="1" x14ac:dyDescent="0.2">
      <c r="A1663" s="28"/>
    </row>
    <row r="1664" spans="1:1" s="6" customFormat="1" x14ac:dyDescent="0.2">
      <c r="A1664" s="28"/>
    </row>
    <row r="1665" spans="1:1" s="6" customFormat="1" x14ac:dyDescent="0.2">
      <c r="A1665" s="28"/>
    </row>
    <row r="1666" spans="1:1" s="6" customFormat="1" x14ac:dyDescent="0.2">
      <c r="A1666" s="28"/>
    </row>
    <row r="1667" spans="1:1" s="6" customFormat="1" x14ac:dyDescent="0.2">
      <c r="A1667" s="28"/>
    </row>
    <row r="1668" spans="1:1" s="6" customFormat="1" x14ac:dyDescent="0.2">
      <c r="A1668" s="28"/>
    </row>
    <row r="1669" spans="1:1" s="6" customFormat="1" x14ac:dyDescent="0.2">
      <c r="A1669" s="28"/>
    </row>
    <row r="1670" spans="1:1" s="6" customFormat="1" x14ac:dyDescent="0.2">
      <c r="A1670" s="28"/>
    </row>
    <row r="1671" spans="1:1" s="6" customFormat="1" x14ac:dyDescent="0.2">
      <c r="A1671" s="28"/>
    </row>
    <row r="1672" spans="1:1" s="6" customFormat="1" x14ac:dyDescent="0.2">
      <c r="A1672" s="28"/>
    </row>
    <row r="1673" spans="1:1" s="6" customFormat="1" x14ac:dyDescent="0.2">
      <c r="A1673" s="28"/>
    </row>
    <row r="1674" spans="1:1" s="6" customFormat="1" x14ac:dyDescent="0.2">
      <c r="A1674" s="28"/>
    </row>
    <row r="1675" spans="1:1" s="6" customFormat="1" x14ac:dyDescent="0.2">
      <c r="A1675" s="28"/>
    </row>
    <row r="1676" spans="1:1" s="6" customFormat="1" x14ac:dyDescent="0.2">
      <c r="A1676" s="28"/>
    </row>
    <row r="1677" spans="1:1" s="6" customFormat="1" x14ac:dyDescent="0.2">
      <c r="A1677" s="28"/>
    </row>
    <row r="1678" spans="1:1" s="6" customFormat="1" x14ac:dyDescent="0.2">
      <c r="A1678" s="28"/>
    </row>
    <row r="1679" spans="1:1" s="6" customFormat="1" x14ac:dyDescent="0.2">
      <c r="A1679" s="28"/>
    </row>
    <row r="1680" spans="1:1" s="6" customFormat="1" x14ac:dyDescent="0.2">
      <c r="A1680" s="28"/>
    </row>
    <row r="1681" spans="1:1" s="6" customFormat="1" x14ac:dyDescent="0.2">
      <c r="A1681" s="28"/>
    </row>
    <row r="1682" spans="1:1" s="6" customFormat="1" x14ac:dyDescent="0.2">
      <c r="A1682" s="28"/>
    </row>
    <row r="1683" spans="1:1" s="6" customFormat="1" x14ac:dyDescent="0.2">
      <c r="A1683" s="28"/>
    </row>
    <row r="1684" spans="1:1" s="6" customFormat="1" x14ac:dyDescent="0.2">
      <c r="A1684" s="28"/>
    </row>
    <row r="1685" spans="1:1" s="6" customFormat="1" x14ac:dyDescent="0.2">
      <c r="A1685" s="28"/>
    </row>
    <row r="1686" spans="1:1" s="6" customFormat="1" x14ac:dyDescent="0.2">
      <c r="A1686" s="28"/>
    </row>
    <row r="1687" spans="1:1" s="6" customFormat="1" x14ac:dyDescent="0.2">
      <c r="A1687" s="28"/>
    </row>
    <row r="1688" spans="1:1" s="6" customFormat="1" x14ac:dyDescent="0.2">
      <c r="A1688" s="28"/>
    </row>
    <row r="1689" spans="1:1" s="6" customFormat="1" x14ac:dyDescent="0.2">
      <c r="A1689" s="28"/>
    </row>
    <row r="1690" spans="1:1" s="6" customFormat="1" x14ac:dyDescent="0.2">
      <c r="A1690" s="28"/>
    </row>
    <row r="1691" spans="1:1" s="6" customFormat="1" x14ac:dyDescent="0.2">
      <c r="A1691" s="28"/>
    </row>
    <row r="1692" spans="1:1" s="6" customFormat="1" x14ac:dyDescent="0.2">
      <c r="A1692" s="28"/>
    </row>
    <row r="1693" spans="1:1" s="6" customFormat="1" x14ac:dyDescent="0.2">
      <c r="A1693" s="28"/>
    </row>
    <row r="1694" spans="1:1" s="6" customFormat="1" x14ac:dyDescent="0.2">
      <c r="A1694" s="28"/>
    </row>
    <row r="1695" spans="1:1" s="6" customFormat="1" x14ac:dyDescent="0.2">
      <c r="A1695" s="28"/>
    </row>
    <row r="1696" spans="1:1" s="6" customFormat="1" x14ac:dyDescent="0.2">
      <c r="A1696" s="28"/>
    </row>
    <row r="1697" spans="1:1" s="6" customFormat="1" x14ac:dyDescent="0.2">
      <c r="A1697" s="28"/>
    </row>
    <row r="1698" spans="1:1" s="6" customFormat="1" x14ac:dyDescent="0.2">
      <c r="A1698" s="28"/>
    </row>
    <row r="1699" spans="1:1" s="6" customFormat="1" x14ac:dyDescent="0.2">
      <c r="A1699" s="28"/>
    </row>
    <row r="1700" spans="1:1" s="6" customFormat="1" x14ac:dyDescent="0.2">
      <c r="A1700" s="28"/>
    </row>
    <row r="1701" spans="1:1" s="6" customFormat="1" x14ac:dyDescent="0.2">
      <c r="A1701" s="28"/>
    </row>
    <row r="1702" spans="1:1" s="6" customFormat="1" x14ac:dyDescent="0.2">
      <c r="A1702" s="28"/>
    </row>
    <row r="1703" spans="1:1" s="6" customFormat="1" x14ac:dyDescent="0.2">
      <c r="A1703" s="28"/>
    </row>
    <row r="1704" spans="1:1" s="6" customFormat="1" x14ac:dyDescent="0.2">
      <c r="A1704" s="28"/>
    </row>
    <row r="1705" spans="1:1" s="6" customFormat="1" x14ac:dyDescent="0.2">
      <c r="A1705" s="28"/>
    </row>
    <row r="1706" spans="1:1" s="6" customFormat="1" x14ac:dyDescent="0.2">
      <c r="A1706" s="28"/>
    </row>
    <row r="1707" spans="1:1" s="6" customFormat="1" x14ac:dyDescent="0.2">
      <c r="A1707" s="28"/>
    </row>
    <row r="1708" spans="1:1" s="6" customFormat="1" x14ac:dyDescent="0.2">
      <c r="A1708" s="28"/>
    </row>
    <row r="1709" spans="1:1" s="6" customFormat="1" x14ac:dyDescent="0.2">
      <c r="A1709" s="28"/>
    </row>
    <row r="1710" spans="1:1" s="6" customFormat="1" x14ac:dyDescent="0.2">
      <c r="A1710" s="28"/>
    </row>
    <row r="1711" spans="1:1" s="6" customFormat="1" x14ac:dyDescent="0.2">
      <c r="A1711" s="28"/>
    </row>
    <row r="1712" spans="1:1" s="6" customFormat="1" x14ac:dyDescent="0.2">
      <c r="A1712" s="28"/>
    </row>
    <row r="1713" spans="1:1" s="6" customFormat="1" x14ac:dyDescent="0.2">
      <c r="A1713" s="28"/>
    </row>
    <row r="1714" spans="1:1" s="6" customFormat="1" x14ac:dyDescent="0.2">
      <c r="A1714" s="28"/>
    </row>
    <row r="1715" spans="1:1" s="6" customFormat="1" x14ac:dyDescent="0.2">
      <c r="A1715" s="28"/>
    </row>
    <row r="1716" spans="1:1" s="6" customFormat="1" x14ac:dyDescent="0.2">
      <c r="A1716" s="28"/>
    </row>
    <row r="1717" spans="1:1" s="6" customFormat="1" x14ac:dyDescent="0.2">
      <c r="A1717" s="28"/>
    </row>
    <row r="1718" spans="1:1" s="6" customFormat="1" x14ac:dyDescent="0.2">
      <c r="A1718" s="28"/>
    </row>
    <row r="1719" spans="1:1" s="6" customFormat="1" x14ac:dyDescent="0.2">
      <c r="A1719" s="28"/>
    </row>
    <row r="1720" spans="1:1" s="6" customFormat="1" x14ac:dyDescent="0.2">
      <c r="A1720" s="28"/>
    </row>
    <row r="1721" spans="1:1" s="6" customFormat="1" x14ac:dyDescent="0.2">
      <c r="A1721" s="28"/>
    </row>
    <row r="1722" spans="1:1" s="6" customFormat="1" x14ac:dyDescent="0.2">
      <c r="A1722" s="28"/>
    </row>
    <row r="1723" spans="1:1" s="6" customFormat="1" x14ac:dyDescent="0.2">
      <c r="A1723" s="28"/>
    </row>
    <row r="1724" spans="1:1" s="6" customFormat="1" x14ac:dyDescent="0.2">
      <c r="A1724" s="28"/>
    </row>
    <row r="1725" spans="1:1" s="6" customFormat="1" x14ac:dyDescent="0.2">
      <c r="A1725" s="28"/>
    </row>
    <row r="1726" spans="1:1" s="6" customFormat="1" x14ac:dyDescent="0.2">
      <c r="A1726" s="28"/>
    </row>
    <row r="1727" spans="1:1" s="6" customFormat="1" x14ac:dyDescent="0.2">
      <c r="A1727" s="28"/>
    </row>
    <row r="1728" spans="1:1" s="6" customFormat="1" x14ac:dyDescent="0.2">
      <c r="A1728" s="28"/>
    </row>
    <row r="1729" spans="1:1" s="6" customFormat="1" x14ac:dyDescent="0.2">
      <c r="A1729" s="28"/>
    </row>
    <row r="1730" spans="1:1" s="6" customFormat="1" x14ac:dyDescent="0.2">
      <c r="A1730" s="28"/>
    </row>
    <row r="1731" spans="1:1" s="6" customFormat="1" x14ac:dyDescent="0.2">
      <c r="A1731" s="28"/>
    </row>
    <row r="1732" spans="1:1" s="6" customFormat="1" x14ac:dyDescent="0.2">
      <c r="A1732" s="28"/>
    </row>
    <row r="1733" spans="1:1" s="6" customFormat="1" x14ac:dyDescent="0.2">
      <c r="A1733" s="28"/>
    </row>
    <row r="1734" spans="1:1" s="6" customFormat="1" x14ac:dyDescent="0.2">
      <c r="A1734" s="28"/>
    </row>
    <row r="1735" spans="1:1" s="6" customFormat="1" x14ac:dyDescent="0.2">
      <c r="A1735" s="28"/>
    </row>
    <row r="1736" spans="1:1" s="6" customFormat="1" x14ac:dyDescent="0.2">
      <c r="A1736" s="28"/>
    </row>
    <row r="1737" spans="1:1" s="6" customFormat="1" x14ac:dyDescent="0.2">
      <c r="A1737" s="28"/>
    </row>
    <row r="1738" spans="1:1" s="6" customFormat="1" x14ac:dyDescent="0.2">
      <c r="A1738" s="28"/>
    </row>
    <row r="1739" spans="1:1" s="6" customFormat="1" x14ac:dyDescent="0.2">
      <c r="A1739" s="28"/>
    </row>
    <row r="1740" spans="1:1" s="6" customFormat="1" x14ac:dyDescent="0.2">
      <c r="A1740" s="28"/>
    </row>
    <row r="1741" spans="1:1" s="6" customFormat="1" x14ac:dyDescent="0.2">
      <c r="A1741" s="28"/>
    </row>
    <row r="1742" spans="1:1" s="6" customFormat="1" x14ac:dyDescent="0.2">
      <c r="A1742" s="28"/>
    </row>
    <row r="1743" spans="1:1" s="6" customFormat="1" x14ac:dyDescent="0.2">
      <c r="A1743" s="28"/>
    </row>
    <row r="1744" spans="1:1" s="6" customFormat="1" x14ac:dyDescent="0.2">
      <c r="A1744" s="28"/>
    </row>
    <row r="1745" spans="1:1" s="6" customFormat="1" x14ac:dyDescent="0.2">
      <c r="A1745" s="28"/>
    </row>
    <row r="1746" spans="1:1" s="6" customFormat="1" x14ac:dyDescent="0.2">
      <c r="A1746" s="28"/>
    </row>
    <row r="1747" spans="1:1" s="6" customFormat="1" x14ac:dyDescent="0.2">
      <c r="A1747" s="28"/>
    </row>
    <row r="1748" spans="1:1" s="6" customFormat="1" x14ac:dyDescent="0.2">
      <c r="A1748" s="28"/>
    </row>
    <row r="1749" spans="1:1" s="6" customFormat="1" x14ac:dyDescent="0.2">
      <c r="A1749" s="28"/>
    </row>
    <row r="1750" spans="1:1" s="6" customFormat="1" x14ac:dyDescent="0.2">
      <c r="A1750" s="28"/>
    </row>
    <row r="1751" spans="1:1" s="6" customFormat="1" x14ac:dyDescent="0.2">
      <c r="A1751" s="28"/>
    </row>
    <row r="1752" spans="1:1" s="6" customFormat="1" x14ac:dyDescent="0.2">
      <c r="A1752" s="28"/>
    </row>
    <row r="1753" spans="1:1" s="6" customFormat="1" x14ac:dyDescent="0.2">
      <c r="A1753" s="28"/>
    </row>
    <row r="1754" spans="1:1" s="6" customFormat="1" x14ac:dyDescent="0.2">
      <c r="A1754" s="28"/>
    </row>
    <row r="1755" spans="1:1" s="6" customFormat="1" x14ac:dyDescent="0.2">
      <c r="A1755" s="28"/>
    </row>
    <row r="1756" spans="1:1" s="6" customFormat="1" x14ac:dyDescent="0.2">
      <c r="A1756" s="28"/>
    </row>
    <row r="1757" spans="1:1" s="6" customFormat="1" x14ac:dyDescent="0.2">
      <c r="A1757" s="28"/>
    </row>
    <row r="1758" spans="1:1" s="6" customFormat="1" x14ac:dyDescent="0.2">
      <c r="A1758" s="28"/>
    </row>
    <row r="1759" spans="1:1" s="6" customFormat="1" x14ac:dyDescent="0.2">
      <c r="A1759" s="28"/>
    </row>
    <row r="1760" spans="1:1" s="6" customFormat="1" x14ac:dyDescent="0.2">
      <c r="A1760" s="28"/>
    </row>
    <row r="1761" spans="1:1" s="6" customFormat="1" x14ac:dyDescent="0.2">
      <c r="A1761" s="28"/>
    </row>
    <row r="1762" spans="1:1" s="6" customFormat="1" x14ac:dyDescent="0.2">
      <c r="A1762" s="28"/>
    </row>
    <row r="1763" spans="1:1" s="6" customFormat="1" x14ac:dyDescent="0.2">
      <c r="A1763" s="28"/>
    </row>
    <row r="1764" spans="1:1" s="6" customFormat="1" x14ac:dyDescent="0.2">
      <c r="A1764" s="28"/>
    </row>
    <row r="1765" spans="1:1" s="6" customFormat="1" x14ac:dyDescent="0.2">
      <c r="A1765" s="28"/>
    </row>
    <row r="1766" spans="1:1" s="6" customFormat="1" x14ac:dyDescent="0.2">
      <c r="A1766" s="28"/>
    </row>
    <row r="1767" spans="1:1" s="6" customFormat="1" x14ac:dyDescent="0.2">
      <c r="A1767" s="28"/>
    </row>
    <row r="1768" spans="1:1" s="6" customFormat="1" x14ac:dyDescent="0.2">
      <c r="A1768" s="28"/>
    </row>
    <row r="1769" spans="1:1" s="6" customFormat="1" x14ac:dyDescent="0.2">
      <c r="A1769" s="28"/>
    </row>
    <row r="1770" spans="1:1" s="6" customFormat="1" x14ac:dyDescent="0.2">
      <c r="A1770" s="28"/>
    </row>
    <row r="1771" spans="1:1" s="6" customFormat="1" x14ac:dyDescent="0.2">
      <c r="A1771" s="28"/>
    </row>
    <row r="1772" spans="1:1" s="6" customFormat="1" x14ac:dyDescent="0.2">
      <c r="A1772" s="28"/>
    </row>
    <row r="1773" spans="1:1" s="6" customFormat="1" x14ac:dyDescent="0.2">
      <c r="A1773" s="28"/>
    </row>
    <row r="1774" spans="1:1" s="6" customFormat="1" x14ac:dyDescent="0.2">
      <c r="A1774" s="28"/>
    </row>
    <row r="1775" spans="1:1" s="6" customFormat="1" x14ac:dyDescent="0.2">
      <c r="A1775" s="28"/>
    </row>
    <row r="1776" spans="1:1" s="6" customFormat="1" x14ac:dyDescent="0.2">
      <c r="A1776" s="28"/>
    </row>
    <row r="1777" spans="1:1" s="6" customFormat="1" x14ac:dyDescent="0.2">
      <c r="A1777" s="28"/>
    </row>
    <row r="1778" spans="1:1" s="6" customFormat="1" x14ac:dyDescent="0.2">
      <c r="A1778" s="28"/>
    </row>
    <row r="1779" spans="1:1" s="6" customFormat="1" x14ac:dyDescent="0.2">
      <c r="A1779" s="28"/>
    </row>
    <row r="1780" spans="1:1" s="6" customFormat="1" x14ac:dyDescent="0.2">
      <c r="A1780" s="28"/>
    </row>
    <row r="1781" spans="1:1" s="6" customFormat="1" x14ac:dyDescent="0.2">
      <c r="A1781" s="28"/>
    </row>
    <row r="1782" spans="1:1" s="6" customFormat="1" x14ac:dyDescent="0.2">
      <c r="A1782" s="28"/>
    </row>
    <row r="1783" spans="1:1" s="6" customFormat="1" x14ac:dyDescent="0.2">
      <c r="A1783" s="28"/>
    </row>
    <row r="1784" spans="1:1" s="6" customFormat="1" x14ac:dyDescent="0.2">
      <c r="A1784" s="28"/>
    </row>
    <row r="1785" spans="1:1" s="6" customFormat="1" x14ac:dyDescent="0.2">
      <c r="A1785" s="28"/>
    </row>
    <row r="1786" spans="1:1" s="6" customFormat="1" x14ac:dyDescent="0.2">
      <c r="A1786" s="28"/>
    </row>
    <row r="1787" spans="1:1" s="6" customFormat="1" x14ac:dyDescent="0.2">
      <c r="A1787" s="28"/>
    </row>
    <row r="1788" spans="1:1" s="6" customFormat="1" x14ac:dyDescent="0.2">
      <c r="A1788" s="28"/>
    </row>
    <row r="1789" spans="1:1" s="6" customFormat="1" x14ac:dyDescent="0.2">
      <c r="A1789" s="28"/>
    </row>
    <row r="1790" spans="1:1" s="6" customFormat="1" x14ac:dyDescent="0.2">
      <c r="A1790" s="28"/>
    </row>
    <row r="1791" spans="1:1" s="6" customFormat="1" x14ac:dyDescent="0.2">
      <c r="A1791" s="28"/>
    </row>
    <row r="1792" spans="1:1" s="6" customFormat="1" x14ac:dyDescent="0.2">
      <c r="A1792" s="28"/>
    </row>
    <row r="1793" spans="1:1" s="6" customFormat="1" x14ac:dyDescent="0.2">
      <c r="A1793" s="28"/>
    </row>
    <row r="1794" spans="1:1" s="6" customFormat="1" x14ac:dyDescent="0.2">
      <c r="A1794" s="28"/>
    </row>
    <row r="1795" spans="1:1" s="6" customFormat="1" x14ac:dyDescent="0.2">
      <c r="A1795" s="28"/>
    </row>
    <row r="1796" spans="1:1" s="6" customFormat="1" x14ac:dyDescent="0.2">
      <c r="A1796" s="28"/>
    </row>
    <row r="1797" spans="1:1" s="6" customFormat="1" x14ac:dyDescent="0.2">
      <c r="A1797" s="28"/>
    </row>
    <row r="1798" spans="1:1" s="6" customFormat="1" x14ac:dyDescent="0.2">
      <c r="A1798" s="28"/>
    </row>
    <row r="1799" spans="1:1" s="6" customFormat="1" x14ac:dyDescent="0.2">
      <c r="A1799" s="28"/>
    </row>
    <row r="1800" spans="1:1" s="6" customFormat="1" x14ac:dyDescent="0.2">
      <c r="A1800" s="28"/>
    </row>
    <row r="1801" spans="1:1" s="6" customFormat="1" x14ac:dyDescent="0.2">
      <c r="A1801" s="28"/>
    </row>
    <row r="1802" spans="1:1" s="6" customFormat="1" x14ac:dyDescent="0.2">
      <c r="A1802" s="28"/>
    </row>
    <row r="1803" spans="1:1" s="6" customFormat="1" x14ac:dyDescent="0.2">
      <c r="A1803" s="28"/>
    </row>
    <row r="1804" spans="1:1" s="6" customFormat="1" x14ac:dyDescent="0.2">
      <c r="A1804" s="28"/>
    </row>
    <row r="1805" spans="1:1" s="6" customFormat="1" x14ac:dyDescent="0.2">
      <c r="A1805" s="28"/>
    </row>
    <row r="1806" spans="1:1" s="6" customFormat="1" x14ac:dyDescent="0.2">
      <c r="A1806" s="28"/>
    </row>
    <row r="1807" spans="1:1" s="6" customFormat="1" x14ac:dyDescent="0.2">
      <c r="A1807" s="28"/>
    </row>
    <row r="1808" spans="1:1" s="6" customFormat="1" x14ac:dyDescent="0.2">
      <c r="A1808" s="28"/>
    </row>
    <row r="1809" spans="1:1" s="6" customFormat="1" x14ac:dyDescent="0.2">
      <c r="A1809" s="28"/>
    </row>
    <row r="1810" spans="1:1" s="6" customFormat="1" x14ac:dyDescent="0.2">
      <c r="A1810" s="28"/>
    </row>
    <row r="1811" spans="1:1" s="6" customFormat="1" x14ac:dyDescent="0.2">
      <c r="A1811" s="28"/>
    </row>
    <row r="1812" spans="1:1" s="6" customFormat="1" x14ac:dyDescent="0.2">
      <c r="A1812" s="28"/>
    </row>
    <row r="1813" spans="1:1" s="6" customFormat="1" x14ac:dyDescent="0.2">
      <c r="A1813" s="28"/>
    </row>
    <row r="1814" spans="1:1" s="6" customFormat="1" x14ac:dyDescent="0.2">
      <c r="A1814" s="28"/>
    </row>
    <row r="1815" spans="1:1" s="6" customFormat="1" x14ac:dyDescent="0.2">
      <c r="A1815" s="28"/>
    </row>
    <row r="1816" spans="1:1" s="6" customFormat="1" x14ac:dyDescent="0.2">
      <c r="A1816" s="28"/>
    </row>
    <row r="1817" spans="1:1" s="6" customFormat="1" x14ac:dyDescent="0.2">
      <c r="A1817" s="28"/>
    </row>
    <row r="1818" spans="1:1" s="6" customFormat="1" x14ac:dyDescent="0.2">
      <c r="A1818" s="28"/>
    </row>
    <row r="1819" spans="1:1" s="6" customFormat="1" x14ac:dyDescent="0.2">
      <c r="A1819" s="28"/>
    </row>
    <row r="1820" spans="1:1" s="6" customFormat="1" x14ac:dyDescent="0.2">
      <c r="A1820" s="28"/>
    </row>
    <row r="1821" spans="1:1" s="6" customFormat="1" x14ac:dyDescent="0.2">
      <c r="A1821" s="28"/>
    </row>
    <row r="1822" spans="1:1" s="6" customFormat="1" x14ac:dyDescent="0.2">
      <c r="A1822" s="28"/>
    </row>
    <row r="1823" spans="1:1" s="6" customFormat="1" x14ac:dyDescent="0.2">
      <c r="A1823" s="28"/>
    </row>
    <row r="1824" spans="1:1" s="6" customFormat="1" x14ac:dyDescent="0.2">
      <c r="A1824" s="28"/>
    </row>
    <row r="1825" spans="1:1" s="6" customFormat="1" x14ac:dyDescent="0.2">
      <c r="A1825" s="28"/>
    </row>
    <row r="1826" spans="1:1" s="6" customFormat="1" x14ac:dyDescent="0.2">
      <c r="A1826" s="28"/>
    </row>
    <row r="1827" spans="1:1" s="6" customFormat="1" x14ac:dyDescent="0.2">
      <c r="A1827" s="28"/>
    </row>
    <row r="1828" spans="1:1" s="6" customFormat="1" x14ac:dyDescent="0.2">
      <c r="A1828" s="28"/>
    </row>
    <row r="1829" spans="1:1" s="6" customFormat="1" x14ac:dyDescent="0.2">
      <c r="A1829" s="28"/>
    </row>
    <row r="1830" spans="1:1" s="6" customFormat="1" x14ac:dyDescent="0.2">
      <c r="A1830" s="28"/>
    </row>
    <row r="1831" spans="1:1" s="6" customFormat="1" x14ac:dyDescent="0.2">
      <c r="A1831" s="28"/>
    </row>
    <row r="1832" spans="1:1" s="6" customFormat="1" x14ac:dyDescent="0.2">
      <c r="A1832" s="28"/>
    </row>
    <row r="1833" spans="1:1" s="6" customFormat="1" x14ac:dyDescent="0.2">
      <c r="A1833" s="28"/>
    </row>
    <row r="1834" spans="1:1" s="6" customFormat="1" x14ac:dyDescent="0.2">
      <c r="A1834" s="28"/>
    </row>
    <row r="1835" spans="1:1" s="6" customFormat="1" x14ac:dyDescent="0.2">
      <c r="A1835" s="28"/>
    </row>
    <row r="1836" spans="1:1" s="6" customFormat="1" x14ac:dyDescent="0.2">
      <c r="A1836" s="28"/>
    </row>
    <row r="1837" spans="1:1" s="6" customFormat="1" x14ac:dyDescent="0.2">
      <c r="A1837" s="28"/>
    </row>
    <row r="1838" spans="1:1" s="6" customFormat="1" x14ac:dyDescent="0.2">
      <c r="A1838" s="28"/>
    </row>
    <row r="1839" spans="1:1" s="6" customFormat="1" x14ac:dyDescent="0.2">
      <c r="A1839" s="28"/>
    </row>
    <row r="1840" spans="1:1" s="6" customFormat="1" x14ac:dyDescent="0.2">
      <c r="A1840" s="28"/>
    </row>
    <row r="1841" spans="1:1" s="6" customFormat="1" x14ac:dyDescent="0.2">
      <c r="A1841" s="28"/>
    </row>
    <row r="1842" spans="1:1" s="6" customFormat="1" x14ac:dyDescent="0.2">
      <c r="A1842" s="28"/>
    </row>
    <row r="1843" spans="1:1" s="6" customFormat="1" x14ac:dyDescent="0.2">
      <c r="A1843" s="28"/>
    </row>
    <row r="1844" spans="1:1" s="6" customFormat="1" x14ac:dyDescent="0.2">
      <c r="A1844" s="28"/>
    </row>
    <row r="1845" spans="1:1" s="6" customFormat="1" x14ac:dyDescent="0.2">
      <c r="A1845" s="28"/>
    </row>
    <row r="1846" spans="1:1" s="6" customFormat="1" x14ac:dyDescent="0.2">
      <c r="A1846" s="28"/>
    </row>
    <row r="1847" spans="1:1" s="6" customFormat="1" x14ac:dyDescent="0.2">
      <c r="A1847" s="28"/>
    </row>
    <row r="1848" spans="1:1" s="6" customFormat="1" x14ac:dyDescent="0.2">
      <c r="A1848" s="28"/>
    </row>
    <row r="1849" spans="1:1" s="6" customFormat="1" x14ac:dyDescent="0.2">
      <c r="A1849" s="28"/>
    </row>
    <row r="1850" spans="1:1" s="6" customFormat="1" x14ac:dyDescent="0.2">
      <c r="A1850" s="28"/>
    </row>
    <row r="1851" spans="1:1" s="6" customFormat="1" x14ac:dyDescent="0.2">
      <c r="A1851" s="28"/>
    </row>
    <row r="1852" spans="1:1" s="6" customFormat="1" x14ac:dyDescent="0.2">
      <c r="A1852" s="28"/>
    </row>
    <row r="1853" spans="1:1" s="6" customFormat="1" x14ac:dyDescent="0.2">
      <c r="A1853" s="28"/>
    </row>
    <row r="1854" spans="1:1" s="6" customFormat="1" x14ac:dyDescent="0.2">
      <c r="A1854" s="28"/>
    </row>
    <row r="1855" spans="1:1" s="6" customFormat="1" x14ac:dyDescent="0.2">
      <c r="A1855" s="28"/>
    </row>
    <row r="1856" spans="1:1" s="6" customFormat="1" x14ac:dyDescent="0.2">
      <c r="A1856" s="28"/>
    </row>
    <row r="1857" spans="1:1" s="6" customFormat="1" x14ac:dyDescent="0.2">
      <c r="A1857" s="28"/>
    </row>
    <row r="1858" spans="1:1" s="6" customFormat="1" x14ac:dyDescent="0.2">
      <c r="A1858" s="28"/>
    </row>
    <row r="1859" spans="1:1" s="6" customFormat="1" x14ac:dyDescent="0.2">
      <c r="A1859" s="28"/>
    </row>
    <row r="1860" spans="1:1" s="6" customFormat="1" x14ac:dyDescent="0.2">
      <c r="A1860" s="28"/>
    </row>
    <row r="1861" spans="1:1" s="6" customFormat="1" x14ac:dyDescent="0.2">
      <c r="A1861" s="28"/>
    </row>
    <row r="1862" spans="1:1" s="6" customFormat="1" x14ac:dyDescent="0.2">
      <c r="A1862" s="28"/>
    </row>
    <row r="1863" spans="1:1" s="6" customFormat="1" x14ac:dyDescent="0.2">
      <c r="A1863" s="28"/>
    </row>
    <row r="1864" spans="1:1" s="6" customFormat="1" x14ac:dyDescent="0.2">
      <c r="A1864" s="28"/>
    </row>
    <row r="1865" spans="1:1" s="6" customFormat="1" x14ac:dyDescent="0.2">
      <c r="A1865" s="28"/>
    </row>
    <row r="1866" spans="1:1" s="6" customFormat="1" x14ac:dyDescent="0.2">
      <c r="A1866" s="28"/>
    </row>
    <row r="1867" spans="1:1" s="6" customFormat="1" x14ac:dyDescent="0.2">
      <c r="A1867" s="28"/>
    </row>
    <row r="1868" spans="1:1" s="6" customFormat="1" x14ac:dyDescent="0.2">
      <c r="A1868" s="28"/>
    </row>
    <row r="1869" spans="1:1" s="6" customFormat="1" x14ac:dyDescent="0.2">
      <c r="A1869" s="28"/>
    </row>
    <row r="1870" spans="1:1" s="6" customFormat="1" x14ac:dyDescent="0.2">
      <c r="A1870" s="28"/>
    </row>
    <row r="1871" spans="1:1" s="6" customFormat="1" x14ac:dyDescent="0.2">
      <c r="A1871" s="28"/>
    </row>
    <row r="1872" spans="1:1" s="6" customFormat="1" x14ac:dyDescent="0.2">
      <c r="A1872" s="28"/>
    </row>
    <row r="1873" spans="1:1" s="6" customFormat="1" x14ac:dyDescent="0.2">
      <c r="A1873" s="28"/>
    </row>
    <row r="1874" spans="1:1" s="6" customFormat="1" x14ac:dyDescent="0.2">
      <c r="A1874" s="28"/>
    </row>
    <row r="1875" spans="1:1" s="6" customFormat="1" x14ac:dyDescent="0.2">
      <c r="A1875" s="28"/>
    </row>
    <row r="1876" spans="1:1" s="6" customFormat="1" x14ac:dyDescent="0.2">
      <c r="A1876" s="28"/>
    </row>
    <row r="1877" spans="1:1" s="6" customFormat="1" x14ac:dyDescent="0.2">
      <c r="A1877" s="28"/>
    </row>
    <row r="1878" spans="1:1" s="6" customFormat="1" x14ac:dyDescent="0.2">
      <c r="A1878" s="28"/>
    </row>
    <row r="1879" spans="1:1" s="6" customFormat="1" x14ac:dyDescent="0.2">
      <c r="A1879" s="28"/>
    </row>
    <row r="1880" spans="1:1" s="6" customFormat="1" x14ac:dyDescent="0.2">
      <c r="A1880" s="28"/>
    </row>
    <row r="1881" spans="1:1" s="6" customFormat="1" x14ac:dyDescent="0.2">
      <c r="A1881" s="28"/>
    </row>
    <row r="1882" spans="1:1" s="6" customFormat="1" x14ac:dyDescent="0.2">
      <c r="A1882" s="28"/>
    </row>
    <row r="1883" spans="1:1" s="6" customFormat="1" x14ac:dyDescent="0.2">
      <c r="A1883" s="28"/>
    </row>
    <row r="1884" spans="1:1" s="6" customFormat="1" x14ac:dyDescent="0.2">
      <c r="A1884" s="28"/>
    </row>
    <row r="1885" spans="1:1" s="6" customFormat="1" x14ac:dyDescent="0.2">
      <c r="A1885" s="28"/>
    </row>
    <row r="1886" spans="1:1" s="6" customFormat="1" x14ac:dyDescent="0.2">
      <c r="A1886" s="28"/>
    </row>
    <row r="1887" spans="1:1" s="6" customFormat="1" x14ac:dyDescent="0.2">
      <c r="A1887" s="28"/>
    </row>
    <row r="1888" spans="1:1" s="6" customFormat="1" x14ac:dyDescent="0.2">
      <c r="A1888" s="28"/>
    </row>
    <row r="1889" spans="1:1" s="6" customFormat="1" x14ac:dyDescent="0.2">
      <c r="A1889" s="28"/>
    </row>
    <row r="1890" spans="1:1" s="6" customFormat="1" x14ac:dyDescent="0.2">
      <c r="A1890" s="28"/>
    </row>
    <row r="1891" spans="1:1" s="6" customFormat="1" x14ac:dyDescent="0.2">
      <c r="A1891" s="28"/>
    </row>
    <row r="1892" spans="1:1" s="6" customFormat="1" x14ac:dyDescent="0.2">
      <c r="A1892" s="28"/>
    </row>
    <row r="1893" spans="1:1" s="6" customFormat="1" x14ac:dyDescent="0.2">
      <c r="A1893" s="28"/>
    </row>
    <row r="1894" spans="1:1" s="6" customFormat="1" x14ac:dyDescent="0.2">
      <c r="A1894" s="28"/>
    </row>
    <row r="1895" spans="1:1" s="6" customFormat="1" x14ac:dyDescent="0.2">
      <c r="A1895" s="28"/>
    </row>
    <row r="1896" spans="1:1" s="6" customFormat="1" x14ac:dyDescent="0.2">
      <c r="A1896" s="28"/>
    </row>
    <row r="1897" spans="1:1" s="6" customFormat="1" x14ac:dyDescent="0.2">
      <c r="A1897" s="28"/>
    </row>
    <row r="1898" spans="1:1" s="6" customFormat="1" x14ac:dyDescent="0.2">
      <c r="A1898" s="28"/>
    </row>
    <row r="1899" spans="1:1" s="6" customFormat="1" x14ac:dyDescent="0.2">
      <c r="A1899" s="28"/>
    </row>
    <row r="1900" spans="1:1" s="6" customFormat="1" x14ac:dyDescent="0.2">
      <c r="A1900" s="28"/>
    </row>
    <row r="1901" spans="1:1" s="6" customFormat="1" x14ac:dyDescent="0.2">
      <c r="A1901" s="28"/>
    </row>
    <row r="1902" spans="1:1" s="6" customFormat="1" x14ac:dyDescent="0.2">
      <c r="A1902" s="28"/>
    </row>
    <row r="1903" spans="1:1" s="6" customFormat="1" x14ac:dyDescent="0.2">
      <c r="A1903" s="28"/>
    </row>
    <row r="1904" spans="1:1" s="6" customFormat="1" x14ac:dyDescent="0.2">
      <c r="A1904" s="28"/>
    </row>
    <row r="1905" spans="1:1" s="6" customFormat="1" x14ac:dyDescent="0.2">
      <c r="A1905" s="28"/>
    </row>
    <row r="1906" spans="1:1" s="6" customFormat="1" x14ac:dyDescent="0.2">
      <c r="A1906" s="28"/>
    </row>
    <row r="1907" spans="1:1" s="6" customFormat="1" x14ac:dyDescent="0.2">
      <c r="A1907" s="28"/>
    </row>
    <row r="1908" spans="1:1" s="6" customFormat="1" x14ac:dyDescent="0.2">
      <c r="A1908" s="28"/>
    </row>
    <row r="1909" spans="1:1" s="6" customFormat="1" x14ac:dyDescent="0.2">
      <c r="A1909" s="28"/>
    </row>
    <row r="1910" spans="1:1" s="6" customFormat="1" x14ac:dyDescent="0.2">
      <c r="A1910" s="28"/>
    </row>
    <row r="1911" spans="1:1" s="6" customFormat="1" x14ac:dyDescent="0.2">
      <c r="A1911" s="28"/>
    </row>
    <row r="1912" spans="1:1" s="6" customFormat="1" x14ac:dyDescent="0.2">
      <c r="A1912" s="28"/>
    </row>
    <row r="1913" spans="1:1" s="6" customFormat="1" x14ac:dyDescent="0.2">
      <c r="A1913" s="28"/>
    </row>
    <row r="1914" spans="1:1" s="6" customFormat="1" x14ac:dyDescent="0.2">
      <c r="A1914" s="28"/>
    </row>
    <row r="1915" spans="1:1" s="6" customFormat="1" x14ac:dyDescent="0.2">
      <c r="A1915" s="28"/>
    </row>
    <row r="1916" spans="1:1" s="6" customFormat="1" x14ac:dyDescent="0.2">
      <c r="A1916" s="28"/>
    </row>
    <row r="1917" spans="1:1" s="6" customFormat="1" x14ac:dyDescent="0.2">
      <c r="A1917" s="28"/>
    </row>
    <row r="1918" spans="1:1" s="6" customFormat="1" x14ac:dyDescent="0.2">
      <c r="A1918" s="28"/>
    </row>
    <row r="1919" spans="1:1" s="6" customFormat="1" x14ac:dyDescent="0.2">
      <c r="A1919" s="28"/>
    </row>
    <row r="1920" spans="1:1" s="6" customFormat="1" x14ac:dyDescent="0.2">
      <c r="A1920" s="28"/>
    </row>
    <row r="1921" spans="1:1" s="6" customFormat="1" x14ac:dyDescent="0.2">
      <c r="A1921" s="28"/>
    </row>
    <row r="1922" spans="1:1" s="6" customFormat="1" x14ac:dyDescent="0.2">
      <c r="A1922" s="28"/>
    </row>
    <row r="1923" spans="1:1" s="6" customFormat="1" x14ac:dyDescent="0.2">
      <c r="A1923" s="28"/>
    </row>
    <row r="1924" spans="1:1" s="6" customFormat="1" x14ac:dyDescent="0.2">
      <c r="A1924" s="28"/>
    </row>
    <row r="1925" spans="1:1" s="6" customFormat="1" x14ac:dyDescent="0.2">
      <c r="A1925" s="28"/>
    </row>
    <row r="1926" spans="1:1" s="6" customFormat="1" x14ac:dyDescent="0.2">
      <c r="A1926" s="28"/>
    </row>
    <row r="1927" spans="1:1" s="6" customFormat="1" x14ac:dyDescent="0.2">
      <c r="A1927" s="28"/>
    </row>
    <row r="1928" spans="1:1" s="6" customFormat="1" x14ac:dyDescent="0.2">
      <c r="A1928" s="28"/>
    </row>
    <row r="1929" spans="1:1" s="6" customFormat="1" x14ac:dyDescent="0.2">
      <c r="A1929" s="28"/>
    </row>
    <row r="1930" spans="1:1" s="6" customFormat="1" x14ac:dyDescent="0.2">
      <c r="A1930" s="28"/>
    </row>
    <row r="1931" spans="1:1" s="6" customFormat="1" x14ac:dyDescent="0.2">
      <c r="A1931" s="28"/>
    </row>
    <row r="1932" spans="1:1" s="6" customFormat="1" x14ac:dyDescent="0.2">
      <c r="A1932" s="28"/>
    </row>
    <row r="1933" spans="1:1" s="6" customFormat="1" x14ac:dyDescent="0.2">
      <c r="A1933" s="28"/>
    </row>
    <row r="1934" spans="1:1" s="6" customFormat="1" x14ac:dyDescent="0.2">
      <c r="A1934" s="28"/>
    </row>
    <row r="1935" spans="1:1" s="6" customFormat="1" x14ac:dyDescent="0.2">
      <c r="A1935" s="28"/>
    </row>
    <row r="1936" spans="1:1" s="6" customFormat="1" x14ac:dyDescent="0.2">
      <c r="A1936" s="28"/>
    </row>
    <row r="1937" spans="1:1" s="6" customFormat="1" x14ac:dyDescent="0.2">
      <c r="A1937" s="28"/>
    </row>
    <row r="1938" spans="1:1" s="6" customFormat="1" x14ac:dyDescent="0.2">
      <c r="A1938" s="28"/>
    </row>
    <row r="1939" spans="1:1" s="6" customFormat="1" x14ac:dyDescent="0.2">
      <c r="A1939" s="28"/>
    </row>
    <row r="1940" spans="1:1" s="6" customFormat="1" x14ac:dyDescent="0.2">
      <c r="A1940" s="28"/>
    </row>
    <row r="1941" spans="1:1" s="6" customFormat="1" x14ac:dyDescent="0.2">
      <c r="A1941" s="28"/>
    </row>
    <row r="1942" spans="1:1" s="6" customFormat="1" x14ac:dyDescent="0.2">
      <c r="A1942" s="28"/>
    </row>
    <row r="1943" spans="1:1" s="6" customFormat="1" x14ac:dyDescent="0.2">
      <c r="A1943" s="28"/>
    </row>
    <row r="1944" spans="1:1" s="6" customFormat="1" x14ac:dyDescent="0.2">
      <c r="A1944" s="28"/>
    </row>
    <row r="1945" spans="1:1" s="6" customFormat="1" x14ac:dyDescent="0.2">
      <c r="A1945" s="28"/>
    </row>
    <row r="1946" spans="1:1" s="6" customFormat="1" x14ac:dyDescent="0.2">
      <c r="A1946" s="28"/>
    </row>
    <row r="1947" spans="1:1" s="6" customFormat="1" x14ac:dyDescent="0.2">
      <c r="A1947" s="28"/>
    </row>
    <row r="1948" spans="1:1" s="6" customFormat="1" x14ac:dyDescent="0.2">
      <c r="A1948" s="28"/>
    </row>
    <row r="1949" spans="1:1" s="6" customFormat="1" x14ac:dyDescent="0.2">
      <c r="A1949" s="28"/>
    </row>
    <row r="1950" spans="1:1" s="6" customFormat="1" x14ac:dyDescent="0.2">
      <c r="A1950" s="28"/>
    </row>
    <row r="1951" spans="1:1" s="6" customFormat="1" x14ac:dyDescent="0.2">
      <c r="A1951" s="28"/>
    </row>
    <row r="1952" spans="1:1" s="6" customFormat="1" x14ac:dyDescent="0.2">
      <c r="A1952" s="28"/>
    </row>
    <row r="1953" spans="1:1" s="6" customFormat="1" x14ac:dyDescent="0.2">
      <c r="A1953" s="28"/>
    </row>
    <row r="1954" spans="1:1" s="6" customFormat="1" x14ac:dyDescent="0.2">
      <c r="A1954" s="28"/>
    </row>
    <row r="1955" spans="1:1" s="6" customFormat="1" x14ac:dyDescent="0.2">
      <c r="A1955" s="28"/>
    </row>
    <row r="1956" spans="1:1" s="6" customFormat="1" x14ac:dyDescent="0.2">
      <c r="A1956" s="28"/>
    </row>
    <row r="1957" spans="1:1" s="6" customFormat="1" x14ac:dyDescent="0.2">
      <c r="A1957" s="28"/>
    </row>
    <row r="1958" spans="1:1" s="6" customFormat="1" x14ac:dyDescent="0.2">
      <c r="A1958" s="28"/>
    </row>
    <row r="1959" spans="1:1" s="6" customFormat="1" x14ac:dyDescent="0.2">
      <c r="A1959" s="28"/>
    </row>
    <row r="1960" spans="1:1" s="6" customFormat="1" x14ac:dyDescent="0.2">
      <c r="A1960" s="28"/>
    </row>
    <row r="1961" spans="1:1" s="6" customFormat="1" x14ac:dyDescent="0.2">
      <c r="A1961" s="28"/>
    </row>
    <row r="1962" spans="1:1" s="6" customFormat="1" x14ac:dyDescent="0.2">
      <c r="A1962" s="28"/>
    </row>
    <row r="1963" spans="1:1" s="6" customFormat="1" x14ac:dyDescent="0.2">
      <c r="A1963" s="28"/>
    </row>
    <row r="1964" spans="1:1" s="6" customFormat="1" x14ac:dyDescent="0.2">
      <c r="A1964" s="28"/>
    </row>
    <row r="1965" spans="1:1" s="6" customFormat="1" x14ac:dyDescent="0.2">
      <c r="A1965" s="28"/>
    </row>
    <row r="1966" spans="1:1" s="6" customFormat="1" x14ac:dyDescent="0.2">
      <c r="A1966" s="28"/>
    </row>
    <row r="1967" spans="1:1" s="6" customFormat="1" x14ac:dyDescent="0.2">
      <c r="A1967" s="28"/>
    </row>
    <row r="1968" spans="1:1" s="6" customFormat="1" x14ac:dyDescent="0.2">
      <c r="A1968" s="28"/>
    </row>
    <row r="1969" spans="1:1" s="6" customFormat="1" x14ac:dyDescent="0.2">
      <c r="A1969" s="28"/>
    </row>
    <row r="1970" spans="1:1" s="6" customFormat="1" x14ac:dyDescent="0.2">
      <c r="A1970" s="28"/>
    </row>
    <row r="1971" spans="1:1" s="6" customFormat="1" x14ac:dyDescent="0.2">
      <c r="A1971" s="28"/>
    </row>
    <row r="1972" spans="1:1" s="6" customFormat="1" x14ac:dyDescent="0.2">
      <c r="A1972" s="28"/>
    </row>
    <row r="1973" spans="1:1" s="6" customFormat="1" x14ac:dyDescent="0.2">
      <c r="A1973" s="28"/>
    </row>
    <row r="1974" spans="1:1" s="6" customFormat="1" x14ac:dyDescent="0.2">
      <c r="A1974" s="28"/>
    </row>
    <row r="1975" spans="1:1" s="6" customFormat="1" x14ac:dyDescent="0.2">
      <c r="A1975" s="28"/>
    </row>
    <row r="1976" spans="1:1" s="6" customFormat="1" x14ac:dyDescent="0.2">
      <c r="A1976" s="28"/>
    </row>
    <row r="1977" spans="1:1" s="6" customFormat="1" x14ac:dyDescent="0.2">
      <c r="A1977" s="28"/>
    </row>
    <row r="1978" spans="1:1" s="6" customFormat="1" x14ac:dyDescent="0.2">
      <c r="A1978" s="28"/>
    </row>
    <row r="1979" spans="1:1" s="6" customFormat="1" x14ac:dyDescent="0.2">
      <c r="A1979" s="28"/>
    </row>
    <row r="1980" spans="1:1" s="6" customFormat="1" x14ac:dyDescent="0.2">
      <c r="A1980" s="28"/>
    </row>
    <row r="1981" spans="1:1" s="6" customFormat="1" x14ac:dyDescent="0.2">
      <c r="A1981" s="28"/>
    </row>
    <row r="1982" spans="1:1" s="6" customFormat="1" x14ac:dyDescent="0.2">
      <c r="A1982" s="28"/>
    </row>
    <row r="1983" spans="1:1" s="6" customFormat="1" x14ac:dyDescent="0.2">
      <c r="A1983" s="28"/>
    </row>
    <row r="1984" spans="1:1" s="6" customFormat="1" x14ac:dyDescent="0.2">
      <c r="A1984" s="28"/>
    </row>
    <row r="1985" spans="1:1" s="6" customFormat="1" x14ac:dyDescent="0.2">
      <c r="A1985" s="28"/>
    </row>
    <row r="1986" spans="1:1" s="6" customFormat="1" x14ac:dyDescent="0.2">
      <c r="A1986" s="28"/>
    </row>
    <row r="1987" spans="1:1" s="6" customFormat="1" x14ac:dyDescent="0.2">
      <c r="A1987" s="28"/>
    </row>
    <row r="1988" spans="1:1" s="6" customFormat="1" x14ac:dyDescent="0.2">
      <c r="A1988" s="28"/>
    </row>
    <row r="1989" spans="1:1" s="6" customFormat="1" x14ac:dyDescent="0.2">
      <c r="A1989" s="28"/>
    </row>
    <row r="1990" spans="1:1" s="6" customFormat="1" x14ac:dyDescent="0.2">
      <c r="A1990" s="28"/>
    </row>
    <row r="1991" spans="1:1" s="6" customFormat="1" x14ac:dyDescent="0.2">
      <c r="A1991" s="28"/>
    </row>
    <row r="1992" spans="1:1" s="6" customFormat="1" x14ac:dyDescent="0.2">
      <c r="A1992" s="28"/>
    </row>
    <row r="1993" spans="1:1" s="6" customFormat="1" x14ac:dyDescent="0.2">
      <c r="A1993" s="28"/>
    </row>
    <row r="1994" spans="1:1" s="6" customFormat="1" x14ac:dyDescent="0.2">
      <c r="A1994" s="28"/>
    </row>
    <row r="1995" spans="1:1" s="6" customFormat="1" x14ac:dyDescent="0.2">
      <c r="A1995" s="28"/>
    </row>
    <row r="1996" spans="1:1" s="6" customFormat="1" x14ac:dyDescent="0.2">
      <c r="A1996" s="28"/>
    </row>
    <row r="1997" spans="1:1" s="6" customFormat="1" x14ac:dyDescent="0.2">
      <c r="A1997" s="28"/>
    </row>
    <row r="1998" spans="1:1" s="6" customFormat="1" x14ac:dyDescent="0.2">
      <c r="A1998" s="28"/>
    </row>
    <row r="1999" spans="1:1" s="6" customFormat="1" x14ac:dyDescent="0.2">
      <c r="A1999" s="28"/>
    </row>
    <row r="2000" spans="1:1" s="6" customFormat="1" x14ac:dyDescent="0.2">
      <c r="A2000" s="28"/>
    </row>
    <row r="2001" spans="1:1" s="6" customFormat="1" x14ac:dyDescent="0.2">
      <c r="A2001" s="28"/>
    </row>
    <row r="2002" spans="1:1" s="6" customFormat="1" x14ac:dyDescent="0.2">
      <c r="A2002" s="28"/>
    </row>
    <row r="2003" spans="1:1" s="6" customFormat="1" x14ac:dyDescent="0.2">
      <c r="A2003" s="28"/>
    </row>
    <row r="2004" spans="1:1" s="6" customFormat="1" x14ac:dyDescent="0.2">
      <c r="A2004" s="28"/>
    </row>
    <row r="2005" spans="1:1" s="6" customFormat="1" x14ac:dyDescent="0.2">
      <c r="A2005" s="28"/>
    </row>
    <row r="2006" spans="1:1" s="6" customFormat="1" x14ac:dyDescent="0.2">
      <c r="A2006" s="28"/>
    </row>
    <row r="2007" spans="1:1" s="6" customFormat="1" x14ac:dyDescent="0.2">
      <c r="A2007" s="28"/>
    </row>
    <row r="2008" spans="1:1" s="6" customFormat="1" x14ac:dyDescent="0.2">
      <c r="A2008" s="28"/>
    </row>
    <row r="2009" spans="1:1" s="6" customFormat="1" x14ac:dyDescent="0.2">
      <c r="A2009" s="28"/>
    </row>
    <row r="2010" spans="1:1" s="6" customFormat="1" x14ac:dyDescent="0.2">
      <c r="A2010" s="28"/>
    </row>
    <row r="2011" spans="1:1" s="6" customFormat="1" x14ac:dyDescent="0.2">
      <c r="A2011" s="28"/>
    </row>
    <row r="2012" spans="1:1" s="6" customFormat="1" x14ac:dyDescent="0.2">
      <c r="A2012" s="28"/>
    </row>
    <row r="2013" spans="1:1" s="6" customFormat="1" x14ac:dyDescent="0.2">
      <c r="A2013" s="28"/>
    </row>
    <row r="2014" spans="1:1" s="6" customFormat="1" x14ac:dyDescent="0.2">
      <c r="A2014" s="28"/>
    </row>
    <row r="2015" spans="1:1" s="6" customFormat="1" x14ac:dyDescent="0.2">
      <c r="A2015" s="28"/>
    </row>
    <row r="2016" spans="1:1" s="6" customFormat="1" x14ac:dyDescent="0.2">
      <c r="A2016" s="28"/>
    </row>
    <row r="2017" spans="1:1" s="6" customFormat="1" x14ac:dyDescent="0.2">
      <c r="A2017" s="28"/>
    </row>
    <row r="2018" spans="1:1" s="6" customFormat="1" x14ac:dyDescent="0.2">
      <c r="A2018" s="28"/>
    </row>
    <row r="2019" spans="1:1" s="6" customFormat="1" x14ac:dyDescent="0.2">
      <c r="A2019" s="28"/>
    </row>
    <row r="2020" spans="1:1" s="6" customFormat="1" x14ac:dyDescent="0.2">
      <c r="A2020" s="28"/>
    </row>
    <row r="2021" spans="1:1" s="6" customFormat="1" x14ac:dyDescent="0.2">
      <c r="A2021" s="28"/>
    </row>
    <row r="2022" spans="1:1" s="6" customFormat="1" x14ac:dyDescent="0.2">
      <c r="A2022" s="28"/>
    </row>
    <row r="2023" spans="1:1" s="6" customFormat="1" x14ac:dyDescent="0.2">
      <c r="A2023" s="28"/>
    </row>
    <row r="2024" spans="1:1" s="6" customFormat="1" x14ac:dyDescent="0.2">
      <c r="A2024" s="28"/>
    </row>
    <row r="2025" spans="1:1" s="6" customFormat="1" x14ac:dyDescent="0.2">
      <c r="A2025" s="28"/>
    </row>
    <row r="2026" spans="1:1" s="6" customFormat="1" x14ac:dyDescent="0.2">
      <c r="A2026" s="28"/>
    </row>
    <row r="2027" spans="1:1" s="6" customFormat="1" x14ac:dyDescent="0.2">
      <c r="A2027" s="28"/>
    </row>
    <row r="2028" spans="1:1" s="6" customFormat="1" x14ac:dyDescent="0.2">
      <c r="A2028" s="28"/>
    </row>
    <row r="2029" spans="1:1" s="6" customFormat="1" x14ac:dyDescent="0.2">
      <c r="A2029" s="28"/>
    </row>
    <row r="2030" spans="1:1" s="6" customFormat="1" x14ac:dyDescent="0.2">
      <c r="A2030" s="28"/>
    </row>
    <row r="2031" spans="1:1" s="6" customFormat="1" x14ac:dyDescent="0.2">
      <c r="A2031" s="28"/>
    </row>
    <row r="2032" spans="1:1" s="6" customFormat="1" x14ac:dyDescent="0.2">
      <c r="A2032" s="28"/>
    </row>
    <row r="2033" spans="1:1" s="6" customFormat="1" x14ac:dyDescent="0.2">
      <c r="A2033" s="28"/>
    </row>
    <row r="2034" spans="1:1" s="6" customFormat="1" x14ac:dyDescent="0.2">
      <c r="A2034" s="28"/>
    </row>
    <row r="2035" spans="1:1" s="6" customFormat="1" x14ac:dyDescent="0.2">
      <c r="A2035" s="28"/>
    </row>
    <row r="2036" spans="1:1" s="6" customFormat="1" x14ac:dyDescent="0.2">
      <c r="A2036" s="28"/>
    </row>
    <row r="2037" spans="1:1" s="6" customFormat="1" x14ac:dyDescent="0.2">
      <c r="A2037" s="28"/>
    </row>
    <row r="2038" spans="1:1" s="6" customFormat="1" x14ac:dyDescent="0.2">
      <c r="A2038" s="28"/>
    </row>
    <row r="2039" spans="1:1" s="6" customFormat="1" x14ac:dyDescent="0.2">
      <c r="A2039" s="28"/>
    </row>
    <row r="2040" spans="1:1" s="6" customFormat="1" x14ac:dyDescent="0.2">
      <c r="A2040" s="28"/>
    </row>
    <row r="2041" spans="1:1" s="6" customFormat="1" x14ac:dyDescent="0.2">
      <c r="A2041" s="28"/>
    </row>
    <row r="2042" spans="1:1" s="6" customFormat="1" x14ac:dyDescent="0.2">
      <c r="A2042" s="28"/>
    </row>
    <row r="2043" spans="1:1" s="6" customFormat="1" x14ac:dyDescent="0.2">
      <c r="A2043" s="28"/>
    </row>
    <row r="2044" spans="1:1" s="6" customFormat="1" x14ac:dyDescent="0.2">
      <c r="A2044" s="28"/>
    </row>
    <row r="2045" spans="1:1" s="6" customFormat="1" x14ac:dyDescent="0.2">
      <c r="A2045" s="28"/>
    </row>
    <row r="2046" spans="1:1" s="6" customFormat="1" x14ac:dyDescent="0.2">
      <c r="A2046" s="28"/>
    </row>
    <row r="2047" spans="1:1" s="6" customFormat="1" x14ac:dyDescent="0.2">
      <c r="A2047" s="28"/>
    </row>
    <row r="2048" spans="1:1" s="6" customFormat="1" x14ac:dyDescent="0.2">
      <c r="A2048" s="28"/>
    </row>
    <row r="2049" spans="1:1" s="6" customFormat="1" x14ac:dyDescent="0.2">
      <c r="A2049" s="28"/>
    </row>
    <row r="2050" spans="1:1" s="6" customFormat="1" x14ac:dyDescent="0.2">
      <c r="A2050" s="28"/>
    </row>
    <row r="2051" spans="1:1" s="6" customFormat="1" x14ac:dyDescent="0.2">
      <c r="A2051" s="28"/>
    </row>
    <row r="2052" spans="1:1" s="6" customFormat="1" x14ac:dyDescent="0.2">
      <c r="A2052" s="28"/>
    </row>
    <row r="2053" spans="1:1" s="6" customFormat="1" x14ac:dyDescent="0.2">
      <c r="A2053" s="28"/>
    </row>
    <row r="2054" spans="1:1" s="6" customFormat="1" x14ac:dyDescent="0.2">
      <c r="A2054" s="28"/>
    </row>
    <row r="2055" spans="1:1" s="6" customFormat="1" x14ac:dyDescent="0.2">
      <c r="A2055" s="28"/>
    </row>
    <row r="2056" spans="1:1" s="6" customFormat="1" x14ac:dyDescent="0.2">
      <c r="A2056" s="28"/>
    </row>
    <row r="2057" spans="1:1" s="6" customFormat="1" x14ac:dyDescent="0.2">
      <c r="A2057" s="28"/>
    </row>
    <row r="2058" spans="1:1" s="6" customFormat="1" x14ac:dyDescent="0.2">
      <c r="A2058" s="28"/>
    </row>
    <row r="2059" spans="1:1" s="6" customFormat="1" x14ac:dyDescent="0.2">
      <c r="A2059" s="28"/>
    </row>
    <row r="2060" spans="1:1" s="6" customFormat="1" x14ac:dyDescent="0.2">
      <c r="A2060" s="28"/>
    </row>
    <row r="2061" spans="1:1" s="6" customFormat="1" x14ac:dyDescent="0.2">
      <c r="A2061" s="28"/>
    </row>
    <row r="2062" spans="1:1" s="6" customFormat="1" x14ac:dyDescent="0.2">
      <c r="A2062" s="28"/>
    </row>
    <row r="2063" spans="1:1" s="6" customFormat="1" x14ac:dyDescent="0.2">
      <c r="A2063" s="28"/>
    </row>
    <row r="2064" spans="1:1" s="6" customFormat="1" x14ac:dyDescent="0.2">
      <c r="A2064" s="28"/>
    </row>
    <row r="2065" spans="1:1" s="6" customFormat="1" x14ac:dyDescent="0.2">
      <c r="A2065" s="28"/>
    </row>
    <row r="2066" spans="1:1" s="6" customFormat="1" x14ac:dyDescent="0.2">
      <c r="A2066" s="28"/>
    </row>
    <row r="2067" spans="1:1" s="6" customFormat="1" x14ac:dyDescent="0.2">
      <c r="A2067" s="28"/>
    </row>
    <row r="2068" spans="1:1" s="6" customFormat="1" x14ac:dyDescent="0.2">
      <c r="A2068" s="28"/>
    </row>
    <row r="2069" spans="1:1" s="6" customFormat="1" x14ac:dyDescent="0.2">
      <c r="A2069" s="28"/>
    </row>
    <row r="2070" spans="1:1" s="6" customFormat="1" x14ac:dyDescent="0.2">
      <c r="A2070" s="28"/>
    </row>
    <row r="2071" spans="1:1" s="6" customFormat="1" x14ac:dyDescent="0.2">
      <c r="A2071" s="28"/>
    </row>
    <row r="2072" spans="1:1" s="6" customFormat="1" x14ac:dyDescent="0.2">
      <c r="A2072" s="28"/>
    </row>
    <row r="2073" spans="1:1" s="6" customFormat="1" x14ac:dyDescent="0.2">
      <c r="A2073" s="28"/>
    </row>
    <row r="2074" spans="1:1" s="6" customFormat="1" x14ac:dyDescent="0.2">
      <c r="A2074" s="28"/>
    </row>
    <row r="2075" spans="1:1" s="6" customFormat="1" x14ac:dyDescent="0.2">
      <c r="A2075" s="28"/>
    </row>
    <row r="2076" spans="1:1" s="6" customFormat="1" x14ac:dyDescent="0.2">
      <c r="A2076" s="28"/>
    </row>
    <row r="2077" spans="1:1" s="6" customFormat="1" x14ac:dyDescent="0.2">
      <c r="A2077" s="28"/>
    </row>
    <row r="2078" spans="1:1" s="6" customFormat="1" x14ac:dyDescent="0.2">
      <c r="A2078" s="28"/>
    </row>
    <row r="2079" spans="1:1" s="6" customFormat="1" x14ac:dyDescent="0.2">
      <c r="A2079" s="28"/>
    </row>
    <row r="2080" spans="1:1" s="6" customFormat="1" x14ac:dyDescent="0.2">
      <c r="A2080" s="28"/>
    </row>
    <row r="2081" spans="1:1" s="6" customFormat="1" x14ac:dyDescent="0.2">
      <c r="A2081" s="28"/>
    </row>
    <row r="2082" spans="1:1" s="6" customFormat="1" x14ac:dyDescent="0.2">
      <c r="A2082" s="28"/>
    </row>
    <row r="2083" spans="1:1" s="6" customFormat="1" x14ac:dyDescent="0.2">
      <c r="A2083" s="28"/>
    </row>
    <row r="2084" spans="1:1" s="6" customFormat="1" x14ac:dyDescent="0.2">
      <c r="A2084" s="28"/>
    </row>
    <row r="2085" spans="1:1" s="6" customFormat="1" x14ac:dyDescent="0.2">
      <c r="A2085" s="28"/>
    </row>
    <row r="2086" spans="1:1" s="6" customFormat="1" x14ac:dyDescent="0.2">
      <c r="A2086" s="28"/>
    </row>
    <row r="2087" spans="1:1" s="6" customFormat="1" x14ac:dyDescent="0.2">
      <c r="A2087" s="28"/>
    </row>
    <row r="2088" spans="1:1" s="6" customFormat="1" x14ac:dyDescent="0.2">
      <c r="A2088" s="28"/>
    </row>
    <row r="2089" spans="1:1" s="6" customFormat="1" x14ac:dyDescent="0.2">
      <c r="A2089" s="28"/>
    </row>
    <row r="2090" spans="1:1" s="6" customFormat="1" x14ac:dyDescent="0.2">
      <c r="A2090" s="28"/>
    </row>
    <row r="2091" spans="1:1" s="6" customFormat="1" x14ac:dyDescent="0.2">
      <c r="A2091" s="28"/>
    </row>
    <row r="2092" spans="1:1" s="6" customFormat="1" x14ac:dyDescent="0.2">
      <c r="A2092" s="28"/>
    </row>
    <row r="2093" spans="1:1" s="6" customFormat="1" x14ac:dyDescent="0.2">
      <c r="A2093" s="28"/>
    </row>
    <row r="2094" spans="1:1" s="6" customFormat="1" x14ac:dyDescent="0.2">
      <c r="A2094" s="28"/>
    </row>
    <row r="2095" spans="1:1" s="6" customFormat="1" x14ac:dyDescent="0.2">
      <c r="A2095" s="28"/>
    </row>
    <row r="2096" spans="1:1" s="6" customFormat="1" x14ac:dyDescent="0.2">
      <c r="A2096" s="28"/>
    </row>
    <row r="2097" spans="1:1" s="6" customFormat="1" x14ac:dyDescent="0.2">
      <c r="A2097" s="28"/>
    </row>
    <row r="2098" spans="1:1" s="6" customFormat="1" x14ac:dyDescent="0.2">
      <c r="A2098" s="28"/>
    </row>
    <row r="2099" spans="1:1" s="6" customFormat="1" x14ac:dyDescent="0.2">
      <c r="A2099" s="28"/>
    </row>
    <row r="2100" spans="1:1" s="6" customFormat="1" x14ac:dyDescent="0.2">
      <c r="A2100" s="28"/>
    </row>
    <row r="2101" spans="1:1" s="6" customFormat="1" x14ac:dyDescent="0.2">
      <c r="A2101" s="28"/>
    </row>
    <row r="2102" spans="1:1" s="6" customFormat="1" x14ac:dyDescent="0.2">
      <c r="A2102" s="28"/>
    </row>
    <row r="2103" spans="1:1" s="6" customFormat="1" x14ac:dyDescent="0.2">
      <c r="A2103" s="28"/>
    </row>
    <row r="2104" spans="1:1" s="6" customFormat="1" x14ac:dyDescent="0.2">
      <c r="A2104" s="28"/>
    </row>
    <row r="2105" spans="1:1" s="6" customFormat="1" x14ac:dyDescent="0.2">
      <c r="A2105" s="28"/>
    </row>
    <row r="2106" spans="1:1" s="6" customFormat="1" x14ac:dyDescent="0.2">
      <c r="A2106" s="28"/>
    </row>
    <row r="2107" spans="1:1" s="6" customFormat="1" x14ac:dyDescent="0.2">
      <c r="A2107" s="28"/>
    </row>
    <row r="2108" spans="1:1" s="6" customFormat="1" x14ac:dyDescent="0.2">
      <c r="A2108" s="28"/>
    </row>
    <row r="2109" spans="1:1" s="6" customFormat="1" x14ac:dyDescent="0.2">
      <c r="A2109" s="28"/>
    </row>
    <row r="2110" spans="1:1" s="6" customFormat="1" x14ac:dyDescent="0.2">
      <c r="A2110" s="28"/>
    </row>
    <row r="2111" spans="1:1" s="6" customFormat="1" x14ac:dyDescent="0.2">
      <c r="A2111" s="28"/>
    </row>
    <row r="2112" spans="1:1" s="6" customFormat="1" x14ac:dyDescent="0.2">
      <c r="A2112" s="28"/>
    </row>
    <row r="2113" spans="1:1" s="6" customFormat="1" x14ac:dyDescent="0.2">
      <c r="A2113" s="28"/>
    </row>
    <row r="2114" spans="1:1" s="6" customFormat="1" x14ac:dyDescent="0.2">
      <c r="A2114" s="28"/>
    </row>
    <row r="2115" spans="1:1" s="6" customFormat="1" x14ac:dyDescent="0.2">
      <c r="A2115" s="28"/>
    </row>
    <row r="2116" spans="1:1" s="6" customFormat="1" x14ac:dyDescent="0.2">
      <c r="A2116" s="28"/>
    </row>
    <row r="2117" spans="1:1" s="6" customFormat="1" x14ac:dyDescent="0.2">
      <c r="A2117" s="28"/>
    </row>
    <row r="2118" spans="1:1" s="6" customFormat="1" x14ac:dyDescent="0.2">
      <c r="A2118" s="28"/>
    </row>
    <row r="2119" spans="1:1" s="6" customFormat="1" x14ac:dyDescent="0.2">
      <c r="A2119" s="28"/>
    </row>
    <row r="2120" spans="1:1" s="6" customFormat="1" x14ac:dyDescent="0.2">
      <c r="A2120" s="28"/>
    </row>
    <row r="2121" spans="1:1" s="6" customFormat="1" x14ac:dyDescent="0.2">
      <c r="A2121" s="28"/>
    </row>
    <row r="2122" spans="1:1" s="6" customFormat="1" x14ac:dyDescent="0.2">
      <c r="A2122" s="28"/>
    </row>
    <row r="2123" spans="1:1" s="6" customFormat="1" x14ac:dyDescent="0.2">
      <c r="A2123" s="28"/>
    </row>
    <row r="2124" spans="1:1" s="6" customFormat="1" x14ac:dyDescent="0.2">
      <c r="A2124" s="28"/>
    </row>
    <row r="2125" spans="1:1" s="6" customFormat="1" x14ac:dyDescent="0.2">
      <c r="A2125" s="28"/>
    </row>
    <row r="2126" spans="1:1" s="6" customFormat="1" x14ac:dyDescent="0.2">
      <c r="A2126" s="28"/>
    </row>
    <row r="2127" spans="1:1" s="6" customFormat="1" x14ac:dyDescent="0.2">
      <c r="A2127" s="28"/>
    </row>
    <row r="2128" spans="1:1" s="6" customFormat="1" x14ac:dyDescent="0.2">
      <c r="A2128" s="28"/>
    </row>
    <row r="2129" spans="1:1" s="6" customFormat="1" x14ac:dyDescent="0.2">
      <c r="A2129" s="28"/>
    </row>
    <row r="2130" spans="1:1" s="6" customFormat="1" x14ac:dyDescent="0.2">
      <c r="A2130" s="28"/>
    </row>
    <row r="2131" spans="1:1" s="6" customFormat="1" x14ac:dyDescent="0.2">
      <c r="A2131" s="28"/>
    </row>
    <row r="2132" spans="1:1" s="6" customFormat="1" x14ac:dyDescent="0.2">
      <c r="A2132" s="28"/>
    </row>
    <row r="2133" spans="1:1" s="6" customFormat="1" x14ac:dyDescent="0.2">
      <c r="A2133" s="28"/>
    </row>
    <row r="2134" spans="1:1" s="6" customFormat="1" x14ac:dyDescent="0.2">
      <c r="A2134" s="28"/>
    </row>
    <row r="2135" spans="1:1" s="6" customFormat="1" x14ac:dyDescent="0.2">
      <c r="A2135" s="28"/>
    </row>
    <row r="2136" spans="1:1" s="6" customFormat="1" x14ac:dyDescent="0.2">
      <c r="A2136" s="28"/>
    </row>
    <row r="2137" spans="1:1" s="6" customFormat="1" x14ac:dyDescent="0.2">
      <c r="A2137" s="28"/>
    </row>
    <row r="2138" spans="1:1" s="6" customFormat="1" x14ac:dyDescent="0.2">
      <c r="A2138" s="28"/>
    </row>
    <row r="2139" spans="1:1" s="6" customFormat="1" x14ac:dyDescent="0.2">
      <c r="A2139" s="28"/>
    </row>
    <row r="2140" spans="1:1" s="6" customFormat="1" x14ac:dyDescent="0.2">
      <c r="A2140" s="28"/>
    </row>
    <row r="2141" spans="1:1" s="6" customFormat="1" x14ac:dyDescent="0.2">
      <c r="A2141" s="28"/>
    </row>
    <row r="2142" spans="1:1" s="6" customFormat="1" x14ac:dyDescent="0.2">
      <c r="A2142" s="28"/>
    </row>
    <row r="2143" spans="1:1" s="6" customFormat="1" x14ac:dyDescent="0.2">
      <c r="A2143" s="28"/>
    </row>
    <row r="2144" spans="1:1" s="6" customFormat="1" x14ac:dyDescent="0.2">
      <c r="A2144" s="28"/>
    </row>
    <row r="2145" spans="1:1" s="6" customFormat="1" x14ac:dyDescent="0.2">
      <c r="A2145" s="28"/>
    </row>
    <row r="2146" spans="1:1" s="6" customFormat="1" x14ac:dyDescent="0.2">
      <c r="A2146" s="28"/>
    </row>
    <row r="2147" spans="1:1" s="6" customFormat="1" x14ac:dyDescent="0.2">
      <c r="A2147" s="28"/>
    </row>
    <row r="2148" spans="1:1" s="6" customFormat="1" x14ac:dyDescent="0.2">
      <c r="A2148" s="28"/>
    </row>
    <row r="2149" spans="1:1" s="6" customFormat="1" x14ac:dyDescent="0.2">
      <c r="A2149" s="28"/>
    </row>
    <row r="2150" spans="1:1" s="6" customFormat="1" x14ac:dyDescent="0.2">
      <c r="A2150" s="28"/>
    </row>
    <row r="2151" spans="1:1" s="6" customFormat="1" x14ac:dyDescent="0.2">
      <c r="A2151" s="28"/>
    </row>
    <row r="2152" spans="1:1" s="6" customFormat="1" x14ac:dyDescent="0.2">
      <c r="A2152" s="28"/>
    </row>
    <row r="2153" spans="1:1" s="6" customFormat="1" x14ac:dyDescent="0.2">
      <c r="A2153" s="28"/>
    </row>
    <row r="2154" spans="1:1" s="6" customFormat="1" x14ac:dyDescent="0.2">
      <c r="A2154" s="28"/>
    </row>
    <row r="2155" spans="1:1" s="6" customFormat="1" x14ac:dyDescent="0.2">
      <c r="A2155" s="28"/>
    </row>
    <row r="2156" spans="1:1" s="6" customFormat="1" x14ac:dyDescent="0.2">
      <c r="A2156" s="28"/>
    </row>
    <row r="2157" spans="1:1" s="6" customFormat="1" x14ac:dyDescent="0.2">
      <c r="A2157" s="28"/>
    </row>
    <row r="2158" spans="1:1" s="6" customFormat="1" x14ac:dyDescent="0.2">
      <c r="A2158" s="28"/>
    </row>
    <row r="2159" spans="1:1" s="6" customFormat="1" x14ac:dyDescent="0.2">
      <c r="A2159" s="28"/>
    </row>
    <row r="2160" spans="1:1" s="6" customFormat="1" x14ac:dyDescent="0.2">
      <c r="A2160" s="28"/>
    </row>
    <row r="2161" spans="1:1" s="6" customFormat="1" x14ac:dyDescent="0.2">
      <c r="A2161" s="28"/>
    </row>
    <row r="2162" spans="1:1" s="6" customFormat="1" x14ac:dyDescent="0.2">
      <c r="A2162" s="28"/>
    </row>
    <row r="2163" spans="1:1" s="6" customFormat="1" x14ac:dyDescent="0.2">
      <c r="A2163" s="28"/>
    </row>
    <row r="2164" spans="1:1" s="6" customFormat="1" x14ac:dyDescent="0.2">
      <c r="A2164" s="28"/>
    </row>
    <row r="2165" spans="1:1" s="6" customFormat="1" x14ac:dyDescent="0.2">
      <c r="A2165" s="28"/>
    </row>
    <row r="2166" spans="1:1" s="6" customFormat="1" x14ac:dyDescent="0.2">
      <c r="A2166" s="28"/>
    </row>
    <row r="2167" spans="1:1" s="6" customFormat="1" x14ac:dyDescent="0.2">
      <c r="A2167" s="28"/>
    </row>
    <row r="2168" spans="1:1" s="6" customFormat="1" x14ac:dyDescent="0.2">
      <c r="A2168" s="28"/>
    </row>
    <row r="2169" spans="1:1" s="6" customFormat="1" x14ac:dyDescent="0.2">
      <c r="A2169" s="28"/>
    </row>
    <row r="2170" spans="1:1" s="6" customFormat="1" x14ac:dyDescent="0.2">
      <c r="A2170" s="28"/>
    </row>
    <row r="2171" spans="1:1" s="6" customFormat="1" x14ac:dyDescent="0.2">
      <c r="A2171" s="28"/>
    </row>
    <row r="2172" spans="1:1" s="6" customFormat="1" x14ac:dyDescent="0.2">
      <c r="A2172" s="28"/>
    </row>
    <row r="2173" spans="1:1" s="6" customFormat="1" x14ac:dyDescent="0.2">
      <c r="A2173" s="28"/>
    </row>
    <row r="2174" spans="1:1" s="6" customFormat="1" x14ac:dyDescent="0.2">
      <c r="A2174" s="28"/>
    </row>
    <row r="2175" spans="1:1" s="6" customFormat="1" x14ac:dyDescent="0.2">
      <c r="A2175" s="28"/>
    </row>
    <row r="2176" spans="1:1" s="6" customFormat="1" x14ac:dyDescent="0.2">
      <c r="A2176" s="28"/>
    </row>
    <row r="2177" spans="1:1" s="6" customFormat="1" x14ac:dyDescent="0.2">
      <c r="A2177" s="28"/>
    </row>
    <row r="2178" spans="1:1" s="6" customFormat="1" x14ac:dyDescent="0.2">
      <c r="A2178" s="28"/>
    </row>
    <row r="2179" spans="1:1" s="6" customFormat="1" x14ac:dyDescent="0.2">
      <c r="A2179" s="28"/>
    </row>
    <row r="2180" spans="1:1" s="6" customFormat="1" x14ac:dyDescent="0.2">
      <c r="A2180" s="28"/>
    </row>
    <row r="2181" spans="1:1" s="6" customFormat="1" x14ac:dyDescent="0.2">
      <c r="A2181" s="28"/>
    </row>
    <row r="2182" spans="1:1" s="6" customFormat="1" x14ac:dyDescent="0.2">
      <c r="A2182" s="28"/>
    </row>
    <row r="2183" spans="1:1" s="6" customFormat="1" x14ac:dyDescent="0.2">
      <c r="A2183" s="28"/>
    </row>
    <row r="2184" spans="1:1" s="6" customFormat="1" x14ac:dyDescent="0.2">
      <c r="A2184" s="28"/>
    </row>
    <row r="2185" spans="1:1" s="6" customFormat="1" x14ac:dyDescent="0.2">
      <c r="A2185" s="28"/>
    </row>
    <row r="2186" spans="1:1" s="6" customFormat="1" x14ac:dyDescent="0.2">
      <c r="A2186" s="28"/>
    </row>
    <row r="2187" spans="1:1" s="6" customFormat="1" x14ac:dyDescent="0.2">
      <c r="A2187" s="28"/>
    </row>
    <row r="2188" spans="1:1" s="6" customFormat="1" x14ac:dyDescent="0.2">
      <c r="A2188" s="28"/>
    </row>
    <row r="2189" spans="1:1" s="6" customFormat="1" x14ac:dyDescent="0.2">
      <c r="A2189" s="28"/>
    </row>
    <row r="2190" spans="1:1" s="6" customFormat="1" x14ac:dyDescent="0.2">
      <c r="A2190" s="28"/>
    </row>
    <row r="2191" spans="1:1" s="6" customFormat="1" x14ac:dyDescent="0.2">
      <c r="A2191" s="28"/>
    </row>
    <row r="2192" spans="1:1" s="6" customFormat="1" x14ac:dyDescent="0.2">
      <c r="A2192" s="28"/>
    </row>
    <row r="2193" spans="1:1" s="6" customFormat="1" x14ac:dyDescent="0.2">
      <c r="A2193" s="28"/>
    </row>
    <row r="2194" spans="1:1" s="6" customFormat="1" x14ac:dyDescent="0.2">
      <c r="A2194" s="28"/>
    </row>
    <row r="2195" spans="1:1" s="6" customFormat="1" x14ac:dyDescent="0.2">
      <c r="A2195" s="28"/>
    </row>
    <row r="2196" spans="1:1" s="6" customFormat="1" x14ac:dyDescent="0.2">
      <c r="A2196" s="28"/>
    </row>
    <row r="2197" spans="1:1" s="6" customFormat="1" x14ac:dyDescent="0.2">
      <c r="A2197" s="28"/>
    </row>
    <row r="2198" spans="1:1" s="6" customFormat="1" x14ac:dyDescent="0.2">
      <c r="A2198" s="28"/>
    </row>
    <row r="2199" spans="1:1" s="6" customFormat="1" x14ac:dyDescent="0.2">
      <c r="A2199" s="28"/>
    </row>
    <row r="2200" spans="1:1" s="6" customFormat="1" x14ac:dyDescent="0.2">
      <c r="A2200" s="28"/>
    </row>
    <row r="2201" spans="1:1" s="6" customFormat="1" x14ac:dyDescent="0.2">
      <c r="A2201" s="28"/>
    </row>
    <row r="2202" spans="1:1" s="6" customFormat="1" x14ac:dyDescent="0.2">
      <c r="A2202" s="28"/>
    </row>
    <row r="2203" spans="1:1" s="6" customFormat="1" x14ac:dyDescent="0.2">
      <c r="A2203" s="28"/>
    </row>
    <row r="2204" spans="1:1" s="6" customFormat="1" x14ac:dyDescent="0.2">
      <c r="A2204" s="28"/>
    </row>
    <row r="2205" spans="1:1" s="6" customFormat="1" x14ac:dyDescent="0.2">
      <c r="A2205" s="28"/>
    </row>
    <row r="2206" spans="1:1" s="6" customFormat="1" x14ac:dyDescent="0.2">
      <c r="A2206" s="28"/>
    </row>
    <row r="2207" spans="1:1" s="6" customFormat="1" x14ac:dyDescent="0.2">
      <c r="A2207" s="28"/>
    </row>
    <row r="2208" spans="1:1" s="6" customFormat="1" x14ac:dyDescent="0.2">
      <c r="A2208" s="28"/>
    </row>
    <row r="2209" spans="1:1" s="6" customFormat="1" x14ac:dyDescent="0.2">
      <c r="A2209" s="28"/>
    </row>
    <row r="2210" spans="1:1" s="6" customFormat="1" x14ac:dyDescent="0.2">
      <c r="A2210" s="28"/>
    </row>
    <row r="2211" spans="1:1" s="6" customFormat="1" x14ac:dyDescent="0.2">
      <c r="A2211" s="28"/>
    </row>
    <row r="2212" spans="1:1" s="6" customFormat="1" x14ac:dyDescent="0.2">
      <c r="A2212" s="28"/>
    </row>
    <row r="2213" spans="1:1" s="6" customFormat="1" x14ac:dyDescent="0.2">
      <c r="A2213" s="28"/>
    </row>
    <row r="2214" spans="1:1" s="6" customFormat="1" x14ac:dyDescent="0.2">
      <c r="A2214" s="28"/>
    </row>
    <row r="2215" spans="1:1" s="6" customFormat="1" x14ac:dyDescent="0.2">
      <c r="A2215" s="28"/>
    </row>
    <row r="2216" spans="1:1" s="6" customFormat="1" x14ac:dyDescent="0.2">
      <c r="A2216" s="28"/>
    </row>
    <row r="2217" spans="1:1" s="6" customFormat="1" x14ac:dyDescent="0.2">
      <c r="A2217" s="28"/>
    </row>
    <row r="2218" spans="1:1" s="6" customFormat="1" x14ac:dyDescent="0.2">
      <c r="A2218" s="28"/>
    </row>
    <row r="2219" spans="1:1" s="6" customFormat="1" x14ac:dyDescent="0.2">
      <c r="A2219" s="28"/>
    </row>
    <row r="2220" spans="1:1" s="6" customFormat="1" x14ac:dyDescent="0.2">
      <c r="A2220" s="28"/>
    </row>
    <row r="2221" spans="1:1" s="6" customFormat="1" x14ac:dyDescent="0.2">
      <c r="A2221" s="28"/>
    </row>
    <row r="2222" spans="1:1" s="6" customFormat="1" x14ac:dyDescent="0.2">
      <c r="A2222" s="28"/>
    </row>
    <row r="2223" spans="1:1" s="6" customFormat="1" x14ac:dyDescent="0.2">
      <c r="A2223" s="28"/>
    </row>
    <row r="2224" spans="1:1" s="6" customFormat="1" x14ac:dyDescent="0.2">
      <c r="A2224" s="28"/>
    </row>
    <row r="2225" spans="1:1" s="6" customFormat="1" x14ac:dyDescent="0.2">
      <c r="A2225" s="28"/>
    </row>
    <row r="2226" spans="1:1" s="6" customFormat="1" x14ac:dyDescent="0.2">
      <c r="A2226" s="28"/>
    </row>
    <row r="2227" spans="1:1" s="6" customFormat="1" x14ac:dyDescent="0.2">
      <c r="A2227" s="28"/>
    </row>
    <row r="2228" spans="1:1" s="6" customFormat="1" x14ac:dyDescent="0.2">
      <c r="A2228" s="28"/>
    </row>
    <row r="2229" spans="1:1" s="6" customFormat="1" x14ac:dyDescent="0.2">
      <c r="A2229" s="28"/>
    </row>
    <row r="2230" spans="1:1" s="6" customFormat="1" x14ac:dyDescent="0.2">
      <c r="A2230" s="28"/>
    </row>
    <row r="2231" spans="1:1" s="6" customFormat="1" x14ac:dyDescent="0.2">
      <c r="A2231" s="28"/>
    </row>
    <row r="2232" spans="1:1" s="6" customFormat="1" x14ac:dyDescent="0.2">
      <c r="A2232" s="28"/>
    </row>
    <row r="2233" spans="1:1" s="6" customFormat="1" x14ac:dyDescent="0.2">
      <c r="A2233" s="28"/>
    </row>
    <row r="2234" spans="1:1" s="6" customFormat="1" x14ac:dyDescent="0.2">
      <c r="A2234" s="28"/>
    </row>
    <row r="2235" spans="1:1" s="6" customFormat="1" x14ac:dyDescent="0.2">
      <c r="A2235" s="28"/>
    </row>
    <row r="2236" spans="1:1" s="6" customFormat="1" x14ac:dyDescent="0.2">
      <c r="A2236" s="28"/>
    </row>
    <row r="2237" spans="1:1" s="6" customFormat="1" x14ac:dyDescent="0.2">
      <c r="A2237" s="28"/>
    </row>
    <row r="2238" spans="1:1" s="6" customFormat="1" x14ac:dyDescent="0.2">
      <c r="A2238" s="28"/>
    </row>
    <row r="2239" spans="1:1" s="6" customFormat="1" x14ac:dyDescent="0.2">
      <c r="A2239" s="28"/>
    </row>
    <row r="2240" spans="1:1" s="6" customFormat="1" x14ac:dyDescent="0.2">
      <c r="A2240" s="28"/>
    </row>
    <row r="2241" spans="1:1" s="6" customFormat="1" x14ac:dyDescent="0.2">
      <c r="A2241" s="28"/>
    </row>
    <row r="2242" spans="1:1" s="6" customFormat="1" x14ac:dyDescent="0.2">
      <c r="A2242" s="28"/>
    </row>
    <row r="2243" spans="1:1" s="6" customFormat="1" x14ac:dyDescent="0.2">
      <c r="A2243" s="28"/>
    </row>
    <row r="2244" spans="1:1" s="6" customFormat="1" x14ac:dyDescent="0.2">
      <c r="A2244" s="28"/>
    </row>
    <row r="2245" spans="1:1" s="6" customFormat="1" x14ac:dyDescent="0.2">
      <c r="A2245" s="28"/>
    </row>
    <row r="2246" spans="1:1" s="6" customFormat="1" x14ac:dyDescent="0.2">
      <c r="A2246" s="28"/>
    </row>
    <row r="2247" spans="1:1" s="6" customFormat="1" x14ac:dyDescent="0.2">
      <c r="A2247" s="28"/>
    </row>
    <row r="2248" spans="1:1" s="6" customFormat="1" x14ac:dyDescent="0.2">
      <c r="A2248" s="28"/>
    </row>
    <row r="2249" spans="1:1" s="6" customFormat="1" x14ac:dyDescent="0.2">
      <c r="A2249" s="28"/>
    </row>
    <row r="2250" spans="1:1" s="6" customFormat="1" x14ac:dyDescent="0.2">
      <c r="A2250" s="28"/>
    </row>
    <row r="2251" spans="1:1" s="6" customFormat="1" x14ac:dyDescent="0.2">
      <c r="A2251" s="28"/>
    </row>
    <row r="2252" spans="1:1" s="6" customFormat="1" x14ac:dyDescent="0.2">
      <c r="A2252" s="28"/>
    </row>
    <row r="2253" spans="1:1" s="6" customFormat="1" x14ac:dyDescent="0.2">
      <c r="A2253" s="28"/>
    </row>
    <row r="2254" spans="1:1" s="6" customFormat="1" x14ac:dyDescent="0.2">
      <c r="A2254" s="28"/>
    </row>
    <row r="2255" spans="1:1" s="6" customFormat="1" x14ac:dyDescent="0.2">
      <c r="A2255" s="28"/>
    </row>
    <row r="2256" spans="1:1" s="6" customFormat="1" x14ac:dyDescent="0.2">
      <c r="A2256" s="28"/>
    </row>
    <row r="2257" spans="1:1" s="6" customFormat="1" x14ac:dyDescent="0.2">
      <c r="A2257" s="28"/>
    </row>
    <row r="2258" spans="1:1" s="6" customFormat="1" x14ac:dyDescent="0.2">
      <c r="A2258" s="28"/>
    </row>
    <row r="2259" spans="1:1" s="6" customFormat="1" x14ac:dyDescent="0.2">
      <c r="A2259" s="28"/>
    </row>
    <row r="2260" spans="1:1" s="6" customFormat="1" x14ac:dyDescent="0.2">
      <c r="A2260" s="28"/>
    </row>
    <row r="2261" spans="1:1" s="6" customFormat="1" x14ac:dyDescent="0.2">
      <c r="A2261" s="28"/>
    </row>
    <row r="2262" spans="1:1" s="6" customFormat="1" x14ac:dyDescent="0.2">
      <c r="A2262" s="28"/>
    </row>
    <row r="2263" spans="1:1" s="6" customFormat="1" x14ac:dyDescent="0.2">
      <c r="A2263" s="28"/>
    </row>
    <row r="2264" spans="1:1" s="6" customFormat="1" x14ac:dyDescent="0.2">
      <c r="A2264" s="28"/>
    </row>
    <row r="2265" spans="1:1" s="6" customFormat="1" x14ac:dyDescent="0.2">
      <c r="A2265" s="28"/>
    </row>
    <row r="2266" spans="1:1" s="6" customFormat="1" x14ac:dyDescent="0.2">
      <c r="A2266" s="28"/>
    </row>
    <row r="2267" spans="1:1" s="6" customFormat="1" x14ac:dyDescent="0.2">
      <c r="A2267" s="28"/>
    </row>
    <row r="2268" spans="1:1" s="6" customFormat="1" x14ac:dyDescent="0.2">
      <c r="A2268" s="28"/>
    </row>
    <row r="2269" spans="1:1" s="6" customFormat="1" x14ac:dyDescent="0.2">
      <c r="A2269" s="28"/>
    </row>
    <row r="2270" spans="1:1" s="6" customFormat="1" x14ac:dyDescent="0.2">
      <c r="A2270" s="28"/>
    </row>
    <row r="2271" spans="1:1" s="6" customFormat="1" x14ac:dyDescent="0.2">
      <c r="A2271" s="28"/>
    </row>
    <row r="2272" spans="1:1" s="6" customFormat="1" x14ac:dyDescent="0.2">
      <c r="A2272" s="28"/>
    </row>
    <row r="2273" spans="1:1" s="6" customFormat="1" x14ac:dyDescent="0.2">
      <c r="A2273" s="28"/>
    </row>
    <row r="2274" spans="1:1" s="6" customFormat="1" x14ac:dyDescent="0.2">
      <c r="A2274" s="28"/>
    </row>
    <row r="2275" spans="1:1" s="6" customFormat="1" x14ac:dyDescent="0.2">
      <c r="A2275" s="28"/>
    </row>
    <row r="2276" spans="1:1" s="6" customFormat="1" x14ac:dyDescent="0.2">
      <c r="A2276" s="28"/>
    </row>
    <row r="2277" spans="1:1" s="6" customFormat="1" x14ac:dyDescent="0.2">
      <c r="A2277" s="28"/>
    </row>
    <row r="2278" spans="1:1" s="6" customFormat="1" x14ac:dyDescent="0.2">
      <c r="A2278" s="28"/>
    </row>
    <row r="2279" spans="1:1" s="6" customFormat="1" x14ac:dyDescent="0.2">
      <c r="A2279" s="28"/>
    </row>
    <row r="2280" spans="1:1" s="6" customFormat="1" x14ac:dyDescent="0.2">
      <c r="A2280" s="28"/>
    </row>
    <row r="2281" spans="1:1" s="6" customFormat="1" x14ac:dyDescent="0.2">
      <c r="A2281" s="28"/>
    </row>
    <row r="2282" spans="1:1" s="6" customFormat="1" x14ac:dyDescent="0.2">
      <c r="A2282" s="28"/>
    </row>
    <row r="2283" spans="1:1" s="6" customFormat="1" x14ac:dyDescent="0.2">
      <c r="A2283" s="28"/>
    </row>
    <row r="2284" spans="1:1" s="6" customFormat="1" x14ac:dyDescent="0.2">
      <c r="A2284" s="28"/>
    </row>
    <row r="2285" spans="1:1" s="6" customFormat="1" x14ac:dyDescent="0.2">
      <c r="A2285" s="28"/>
    </row>
    <row r="2286" spans="1:1" s="6" customFormat="1" x14ac:dyDescent="0.2">
      <c r="A2286" s="28"/>
    </row>
    <row r="2287" spans="1:1" s="6" customFormat="1" x14ac:dyDescent="0.2">
      <c r="A2287" s="28"/>
    </row>
    <row r="2288" spans="1:1" s="6" customFormat="1" x14ac:dyDescent="0.2">
      <c r="A2288" s="28"/>
    </row>
    <row r="2289" spans="1:1" s="6" customFormat="1" x14ac:dyDescent="0.2">
      <c r="A2289" s="28"/>
    </row>
    <row r="2290" spans="1:1" s="6" customFormat="1" x14ac:dyDescent="0.2">
      <c r="A2290" s="28"/>
    </row>
    <row r="2291" spans="1:1" s="6" customFormat="1" x14ac:dyDescent="0.2">
      <c r="A2291" s="28"/>
    </row>
    <row r="2292" spans="1:1" s="6" customFormat="1" x14ac:dyDescent="0.2">
      <c r="A2292" s="28"/>
    </row>
    <row r="2293" spans="1:1" s="6" customFormat="1" x14ac:dyDescent="0.2">
      <c r="A2293" s="28"/>
    </row>
    <row r="2294" spans="1:1" s="6" customFormat="1" x14ac:dyDescent="0.2">
      <c r="A2294" s="28"/>
    </row>
    <row r="2295" spans="1:1" s="6" customFormat="1" x14ac:dyDescent="0.2">
      <c r="A2295" s="28"/>
    </row>
    <row r="2296" spans="1:1" s="6" customFormat="1" x14ac:dyDescent="0.2">
      <c r="A2296" s="28"/>
    </row>
    <row r="2297" spans="1:1" s="6" customFormat="1" x14ac:dyDescent="0.2">
      <c r="A2297" s="28"/>
    </row>
    <row r="2298" spans="1:1" s="6" customFormat="1" x14ac:dyDescent="0.2">
      <c r="A2298" s="28"/>
    </row>
    <row r="2299" spans="1:1" s="6" customFormat="1" x14ac:dyDescent="0.2">
      <c r="A2299" s="28"/>
    </row>
    <row r="2300" spans="1:1" s="6" customFormat="1" x14ac:dyDescent="0.2">
      <c r="A2300" s="28"/>
    </row>
    <row r="2301" spans="1:1" s="6" customFormat="1" x14ac:dyDescent="0.2">
      <c r="A2301" s="28"/>
    </row>
    <row r="2302" spans="1:1" s="6" customFormat="1" x14ac:dyDescent="0.2">
      <c r="A2302" s="28"/>
    </row>
    <row r="2303" spans="1:1" s="6" customFormat="1" x14ac:dyDescent="0.2">
      <c r="A2303" s="28"/>
    </row>
    <row r="2304" spans="1:1" s="6" customFormat="1" x14ac:dyDescent="0.2">
      <c r="A2304" s="28"/>
    </row>
    <row r="2305" spans="1:1" s="6" customFormat="1" x14ac:dyDescent="0.2">
      <c r="A2305" s="28"/>
    </row>
    <row r="2306" spans="1:1" s="6" customFormat="1" x14ac:dyDescent="0.2">
      <c r="A2306" s="28"/>
    </row>
    <row r="2307" spans="1:1" s="6" customFormat="1" x14ac:dyDescent="0.2">
      <c r="A2307" s="28"/>
    </row>
    <row r="2308" spans="1:1" s="6" customFormat="1" x14ac:dyDescent="0.2">
      <c r="A2308" s="28"/>
    </row>
    <row r="2309" spans="1:1" s="6" customFormat="1" x14ac:dyDescent="0.2">
      <c r="A2309" s="28"/>
    </row>
    <row r="2310" spans="1:1" s="6" customFormat="1" x14ac:dyDescent="0.2">
      <c r="A2310" s="28"/>
    </row>
    <row r="2311" spans="1:1" s="6" customFormat="1" x14ac:dyDescent="0.2">
      <c r="A2311" s="28"/>
    </row>
    <row r="2312" spans="1:1" s="6" customFormat="1" x14ac:dyDescent="0.2">
      <c r="A2312" s="28"/>
    </row>
    <row r="2313" spans="1:1" s="6" customFormat="1" x14ac:dyDescent="0.2">
      <c r="A2313" s="28"/>
    </row>
    <row r="2314" spans="1:1" s="6" customFormat="1" x14ac:dyDescent="0.2">
      <c r="A2314" s="28"/>
    </row>
    <row r="2315" spans="1:1" s="6" customFormat="1" x14ac:dyDescent="0.2">
      <c r="A2315" s="28"/>
    </row>
    <row r="2316" spans="1:1" s="6" customFormat="1" x14ac:dyDescent="0.2">
      <c r="A2316" s="28"/>
    </row>
    <row r="2317" spans="1:1" s="6" customFormat="1" x14ac:dyDescent="0.2">
      <c r="A2317" s="28"/>
    </row>
    <row r="2318" spans="1:1" s="6" customFormat="1" x14ac:dyDescent="0.2">
      <c r="A2318" s="28"/>
    </row>
    <row r="2319" spans="1:1" s="6" customFormat="1" x14ac:dyDescent="0.2">
      <c r="A2319" s="28"/>
    </row>
    <row r="2320" spans="1:1" s="6" customFormat="1" x14ac:dyDescent="0.2">
      <c r="A2320" s="28"/>
    </row>
    <row r="2321" spans="1:1" s="6" customFormat="1" x14ac:dyDescent="0.2">
      <c r="A2321" s="28"/>
    </row>
    <row r="2322" spans="1:1" s="6" customFormat="1" x14ac:dyDescent="0.2">
      <c r="A2322" s="28"/>
    </row>
    <row r="2323" spans="1:1" s="6" customFormat="1" x14ac:dyDescent="0.2">
      <c r="A2323" s="28"/>
    </row>
    <row r="2324" spans="1:1" s="6" customFormat="1" x14ac:dyDescent="0.2">
      <c r="A2324" s="28"/>
    </row>
    <row r="2325" spans="1:1" s="6" customFormat="1" x14ac:dyDescent="0.2">
      <c r="A2325" s="28"/>
    </row>
    <row r="2326" spans="1:1" s="6" customFormat="1" x14ac:dyDescent="0.2">
      <c r="A2326" s="28"/>
    </row>
    <row r="2327" spans="1:1" s="6" customFormat="1" x14ac:dyDescent="0.2">
      <c r="A2327" s="28"/>
    </row>
    <row r="2328" spans="1:1" s="6" customFormat="1" x14ac:dyDescent="0.2">
      <c r="A2328" s="28"/>
    </row>
    <row r="2329" spans="1:1" s="6" customFormat="1" x14ac:dyDescent="0.2">
      <c r="A2329" s="28"/>
    </row>
    <row r="2330" spans="1:1" s="6" customFormat="1" x14ac:dyDescent="0.2">
      <c r="A2330" s="28"/>
    </row>
    <row r="2331" spans="1:1" s="6" customFormat="1" x14ac:dyDescent="0.2">
      <c r="A2331" s="28"/>
    </row>
    <row r="2332" spans="1:1" s="6" customFormat="1" x14ac:dyDescent="0.2">
      <c r="A2332" s="28"/>
    </row>
    <row r="2333" spans="1:1" s="6" customFormat="1" x14ac:dyDescent="0.2">
      <c r="A2333" s="28"/>
    </row>
    <row r="2334" spans="1:1" s="6" customFormat="1" x14ac:dyDescent="0.2">
      <c r="A2334" s="28"/>
    </row>
    <row r="2335" spans="1:1" s="6" customFormat="1" x14ac:dyDescent="0.2">
      <c r="A2335" s="28"/>
    </row>
    <row r="2336" spans="1:1" s="6" customFormat="1" x14ac:dyDescent="0.2">
      <c r="A2336" s="28"/>
    </row>
    <row r="2337" spans="1:1" s="6" customFormat="1" x14ac:dyDescent="0.2">
      <c r="A2337" s="28"/>
    </row>
    <row r="2338" spans="1:1" s="6" customFormat="1" x14ac:dyDescent="0.2">
      <c r="A2338" s="28"/>
    </row>
    <row r="2339" spans="1:1" s="6" customFormat="1" x14ac:dyDescent="0.2">
      <c r="A2339" s="28"/>
    </row>
    <row r="2340" spans="1:1" s="6" customFormat="1" x14ac:dyDescent="0.2">
      <c r="A2340" s="28"/>
    </row>
    <row r="2341" spans="1:1" s="6" customFormat="1" x14ac:dyDescent="0.2">
      <c r="A2341" s="28"/>
    </row>
    <row r="2342" spans="1:1" s="6" customFormat="1" x14ac:dyDescent="0.2">
      <c r="A2342" s="28"/>
    </row>
    <row r="2343" spans="1:1" s="6" customFormat="1" x14ac:dyDescent="0.2">
      <c r="A2343" s="28"/>
    </row>
    <row r="2344" spans="1:1" s="6" customFormat="1" x14ac:dyDescent="0.2">
      <c r="A2344" s="28"/>
    </row>
    <row r="2345" spans="1:1" s="6" customFormat="1" x14ac:dyDescent="0.2">
      <c r="A2345" s="28"/>
    </row>
    <row r="2346" spans="1:1" s="6" customFormat="1" x14ac:dyDescent="0.2">
      <c r="A2346" s="28"/>
    </row>
    <row r="2347" spans="1:1" s="6" customFormat="1" x14ac:dyDescent="0.2">
      <c r="A2347" s="28"/>
    </row>
    <row r="2348" spans="1:1" s="6" customFormat="1" x14ac:dyDescent="0.2">
      <c r="A2348" s="28"/>
    </row>
    <row r="2349" spans="1:1" s="6" customFormat="1" x14ac:dyDescent="0.2">
      <c r="A2349" s="28"/>
    </row>
    <row r="2350" spans="1:1" s="6" customFormat="1" x14ac:dyDescent="0.2">
      <c r="A2350" s="28"/>
    </row>
    <row r="2351" spans="1:1" s="6" customFormat="1" x14ac:dyDescent="0.2">
      <c r="A2351" s="28"/>
    </row>
    <row r="2352" spans="1:1" s="6" customFormat="1" x14ac:dyDescent="0.2">
      <c r="A2352" s="28"/>
    </row>
    <row r="2353" spans="1:1" s="6" customFormat="1" x14ac:dyDescent="0.2">
      <c r="A2353" s="28"/>
    </row>
    <row r="2354" spans="1:1" s="6" customFormat="1" x14ac:dyDescent="0.2">
      <c r="A2354" s="28"/>
    </row>
    <row r="2355" spans="1:1" s="6" customFormat="1" x14ac:dyDescent="0.2">
      <c r="A2355" s="28"/>
    </row>
    <row r="2356" spans="1:1" s="6" customFormat="1" x14ac:dyDescent="0.2">
      <c r="A2356" s="28"/>
    </row>
    <row r="2357" spans="1:1" s="6" customFormat="1" x14ac:dyDescent="0.2">
      <c r="A2357" s="28"/>
    </row>
    <row r="2358" spans="1:1" s="6" customFormat="1" x14ac:dyDescent="0.2">
      <c r="A2358" s="28"/>
    </row>
    <row r="2359" spans="1:1" s="6" customFormat="1" x14ac:dyDescent="0.2">
      <c r="A2359" s="28"/>
    </row>
    <row r="2360" spans="1:1" s="6" customFormat="1" x14ac:dyDescent="0.2">
      <c r="A2360" s="28"/>
    </row>
    <row r="2361" spans="1:1" s="6" customFormat="1" x14ac:dyDescent="0.2">
      <c r="A2361" s="28"/>
    </row>
    <row r="2362" spans="1:1" s="6" customFormat="1" x14ac:dyDescent="0.2">
      <c r="A2362" s="28"/>
    </row>
    <row r="2363" spans="1:1" s="6" customFormat="1" x14ac:dyDescent="0.2">
      <c r="A2363" s="28"/>
    </row>
    <row r="2364" spans="1:1" s="6" customFormat="1" x14ac:dyDescent="0.2">
      <c r="A2364" s="28"/>
    </row>
    <row r="2365" spans="1:1" s="6" customFormat="1" x14ac:dyDescent="0.2">
      <c r="A2365" s="28"/>
    </row>
    <row r="2366" spans="1:1" s="6" customFormat="1" x14ac:dyDescent="0.2">
      <c r="A2366" s="28"/>
    </row>
    <row r="2367" spans="1:1" s="6" customFormat="1" x14ac:dyDescent="0.2">
      <c r="A2367" s="28"/>
    </row>
    <row r="2368" spans="1:1" s="6" customFormat="1" x14ac:dyDescent="0.2">
      <c r="A2368" s="28"/>
    </row>
    <row r="2369" spans="1:1" s="6" customFormat="1" x14ac:dyDescent="0.2">
      <c r="A2369" s="28"/>
    </row>
    <row r="2370" spans="1:1" s="6" customFormat="1" x14ac:dyDescent="0.2">
      <c r="A2370" s="28"/>
    </row>
    <row r="2371" spans="1:1" s="6" customFormat="1" x14ac:dyDescent="0.2">
      <c r="A2371" s="28"/>
    </row>
    <row r="2372" spans="1:1" s="6" customFormat="1" x14ac:dyDescent="0.2">
      <c r="A2372" s="28"/>
    </row>
    <row r="2373" spans="1:1" s="6" customFormat="1" x14ac:dyDescent="0.2">
      <c r="A2373" s="28"/>
    </row>
    <row r="2374" spans="1:1" s="6" customFormat="1" x14ac:dyDescent="0.2">
      <c r="A2374" s="28"/>
    </row>
    <row r="2375" spans="1:1" s="6" customFormat="1" x14ac:dyDescent="0.2">
      <c r="A2375" s="28"/>
    </row>
    <row r="2376" spans="1:1" s="6" customFormat="1" x14ac:dyDescent="0.2">
      <c r="A2376" s="28"/>
    </row>
    <row r="2377" spans="1:1" s="6" customFormat="1" x14ac:dyDescent="0.2">
      <c r="A2377" s="28"/>
    </row>
    <row r="2378" spans="1:1" s="6" customFormat="1" x14ac:dyDescent="0.2">
      <c r="A2378" s="28"/>
    </row>
    <row r="2379" spans="1:1" s="6" customFormat="1" x14ac:dyDescent="0.2">
      <c r="A2379" s="28"/>
    </row>
    <row r="2380" spans="1:1" s="6" customFormat="1" x14ac:dyDescent="0.2">
      <c r="A2380" s="28"/>
    </row>
    <row r="2381" spans="1:1" s="6" customFormat="1" x14ac:dyDescent="0.2">
      <c r="A2381" s="28"/>
    </row>
    <row r="2382" spans="1:1" s="6" customFormat="1" x14ac:dyDescent="0.2">
      <c r="A2382" s="28"/>
    </row>
    <row r="2383" spans="1:1" s="6" customFormat="1" x14ac:dyDescent="0.2">
      <c r="A2383" s="28"/>
    </row>
    <row r="2384" spans="1:1" s="6" customFormat="1" x14ac:dyDescent="0.2">
      <c r="A2384" s="28"/>
    </row>
    <row r="2385" spans="1:1" s="6" customFormat="1" x14ac:dyDescent="0.2">
      <c r="A2385" s="28"/>
    </row>
    <row r="2386" spans="1:1" s="6" customFormat="1" x14ac:dyDescent="0.2">
      <c r="A2386" s="28"/>
    </row>
    <row r="2387" spans="1:1" s="6" customFormat="1" x14ac:dyDescent="0.2">
      <c r="A2387" s="28"/>
    </row>
    <row r="2388" spans="1:1" s="6" customFormat="1" x14ac:dyDescent="0.2">
      <c r="A2388" s="28"/>
    </row>
    <row r="2389" spans="1:1" s="6" customFormat="1" x14ac:dyDescent="0.2">
      <c r="A2389" s="28"/>
    </row>
    <row r="2390" spans="1:1" s="6" customFormat="1" x14ac:dyDescent="0.2">
      <c r="A2390" s="28"/>
    </row>
    <row r="2391" spans="1:1" s="6" customFormat="1" x14ac:dyDescent="0.2">
      <c r="A2391" s="28"/>
    </row>
    <row r="2392" spans="1:1" s="6" customFormat="1" x14ac:dyDescent="0.2">
      <c r="A2392" s="28"/>
    </row>
    <row r="2393" spans="1:1" s="6" customFormat="1" x14ac:dyDescent="0.2">
      <c r="A2393" s="28"/>
    </row>
    <row r="2394" spans="1:1" s="6" customFormat="1" x14ac:dyDescent="0.2">
      <c r="A2394" s="28"/>
    </row>
    <row r="2395" spans="1:1" s="6" customFormat="1" x14ac:dyDescent="0.2">
      <c r="A2395" s="28"/>
    </row>
    <row r="2396" spans="1:1" s="6" customFormat="1" x14ac:dyDescent="0.2">
      <c r="A2396" s="28"/>
    </row>
    <row r="2397" spans="1:1" s="6" customFormat="1" x14ac:dyDescent="0.2">
      <c r="A2397" s="28"/>
    </row>
    <row r="2398" spans="1:1" s="6" customFormat="1" x14ac:dyDescent="0.2">
      <c r="A2398" s="28"/>
    </row>
    <row r="2399" spans="1:1" s="6" customFormat="1" x14ac:dyDescent="0.2">
      <c r="A2399" s="28"/>
    </row>
    <row r="2400" spans="1:1" s="6" customFormat="1" x14ac:dyDescent="0.2">
      <c r="A2400" s="28"/>
    </row>
    <row r="2401" spans="1:1" s="6" customFormat="1" x14ac:dyDescent="0.2">
      <c r="A2401" s="28"/>
    </row>
    <row r="2402" spans="1:1" s="6" customFormat="1" x14ac:dyDescent="0.2">
      <c r="A2402" s="28"/>
    </row>
    <row r="2403" spans="1:1" s="6" customFormat="1" x14ac:dyDescent="0.2">
      <c r="A2403" s="28"/>
    </row>
    <row r="2404" spans="1:1" s="6" customFormat="1" x14ac:dyDescent="0.2">
      <c r="A2404" s="28"/>
    </row>
    <row r="2405" spans="1:1" s="6" customFormat="1" x14ac:dyDescent="0.2">
      <c r="A2405" s="28"/>
    </row>
    <row r="2406" spans="1:1" s="6" customFormat="1" x14ac:dyDescent="0.2">
      <c r="A2406" s="28"/>
    </row>
    <row r="2407" spans="1:1" s="6" customFormat="1" x14ac:dyDescent="0.2">
      <c r="A2407" s="28"/>
    </row>
    <row r="2408" spans="1:1" s="6" customFormat="1" x14ac:dyDescent="0.2">
      <c r="A2408" s="28"/>
    </row>
    <row r="2409" spans="1:1" s="6" customFormat="1" x14ac:dyDescent="0.2">
      <c r="A2409" s="28"/>
    </row>
    <row r="2410" spans="1:1" s="6" customFormat="1" x14ac:dyDescent="0.2">
      <c r="A2410" s="28"/>
    </row>
    <row r="2411" spans="1:1" s="6" customFormat="1" x14ac:dyDescent="0.2">
      <c r="A2411" s="28"/>
    </row>
    <row r="2412" spans="1:1" s="6" customFormat="1" x14ac:dyDescent="0.2">
      <c r="A2412" s="28"/>
    </row>
    <row r="2413" spans="1:1" s="6" customFormat="1" x14ac:dyDescent="0.2">
      <c r="A2413" s="28"/>
    </row>
    <row r="2414" spans="1:1" s="6" customFormat="1" x14ac:dyDescent="0.2">
      <c r="A2414" s="28"/>
    </row>
    <row r="2415" spans="1:1" s="6" customFormat="1" x14ac:dyDescent="0.2">
      <c r="A2415" s="28"/>
    </row>
    <row r="2416" spans="1:1" s="6" customFormat="1" x14ac:dyDescent="0.2">
      <c r="A2416" s="28"/>
    </row>
    <row r="2417" spans="1:1" s="6" customFormat="1" x14ac:dyDescent="0.2">
      <c r="A2417" s="28"/>
    </row>
    <row r="2418" spans="1:1" s="6" customFormat="1" x14ac:dyDescent="0.2">
      <c r="A2418" s="28"/>
    </row>
    <row r="2419" spans="1:1" s="6" customFormat="1" x14ac:dyDescent="0.2">
      <c r="A2419" s="28"/>
    </row>
    <row r="2420" spans="1:1" s="6" customFormat="1" x14ac:dyDescent="0.2">
      <c r="A2420" s="28"/>
    </row>
    <row r="2421" spans="1:1" s="6" customFormat="1" x14ac:dyDescent="0.2">
      <c r="A2421" s="28"/>
    </row>
    <row r="2422" spans="1:1" s="6" customFormat="1" x14ac:dyDescent="0.2">
      <c r="A2422" s="28"/>
    </row>
    <row r="2423" spans="1:1" s="6" customFormat="1" x14ac:dyDescent="0.2">
      <c r="A2423" s="28"/>
    </row>
    <row r="2424" spans="1:1" s="6" customFormat="1" x14ac:dyDescent="0.2">
      <c r="A2424" s="28"/>
    </row>
    <row r="2425" spans="1:1" s="6" customFormat="1" x14ac:dyDescent="0.2">
      <c r="A2425" s="28"/>
    </row>
    <row r="2426" spans="1:1" s="6" customFormat="1" x14ac:dyDescent="0.2">
      <c r="A2426" s="28"/>
    </row>
  </sheetData>
  <sortState ref="B7:E386">
    <sortCondition descending="1" ref="C7:C386"/>
  </sortState>
  <mergeCells count="3">
    <mergeCell ref="C4:E4"/>
    <mergeCell ref="A1:I1"/>
    <mergeCell ref="A2:I2"/>
  </mergeCells>
  <hyperlinks>
    <hyperlink ref="L1" location="Contents!A1" tooltip="Contents" display="Contents"/>
  </hyperlinks>
  <printOptions horizontalCentered="1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26"/>
  <sheetViews>
    <sheetView showGridLines="0" workbookViewId="0">
      <selection activeCell="H8" sqref="H8"/>
    </sheetView>
  </sheetViews>
  <sheetFormatPr baseColWidth="10" defaultColWidth="8.83203125" defaultRowHeight="15" x14ac:dyDescent="0.2"/>
  <cols>
    <col min="1" max="1" width="6.5" style="2" customWidth="1"/>
    <col min="2" max="2" width="46.6640625" style="1" bestFit="1" customWidth="1"/>
    <col min="3" max="6" width="8.33203125" style="1" customWidth="1"/>
    <col min="7" max="7" width="8.83203125" style="1"/>
    <col min="8" max="8" width="9.1640625" style="1" customWidth="1"/>
    <col min="9" max="9" width="9.6640625" style="1" bestFit="1" customWidth="1"/>
    <col min="10" max="256" width="8.83203125" style="1"/>
    <col min="257" max="257" width="11.6640625" style="1" customWidth="1"/>
    <col min="258" max="258" width="39.6640625" style="1" customWidth="1"/>
    <col min="259" max="261" width="10.6640625" style="1" customWidth="1"/>
    <col min="262" max="512" width="8.83203125" style="1"/>
    <col min="513" max="513" width="11.6640625" style="1" customWidth="1"/>
    <col min="514" max="514" width="39.6640625" style="1" customWidth="1"/>
    <col min="515" max="517" width="10.6640625" style="1" customWidth="1"/>
    <col min="518" max="768" width="8.83203125" style="1"/>
    <col min="769" max="769" width="11.6640625" style="1" customWidth="1"/>
    <col min="770" max="770" width="39.6640625" style="1" customWidth="1"/>
    <col min="771" max="773" width="10.6640625" style="1" customWidth="1"/>
    <col min="774" max="1024" width="8.83203125" style="1"/>
    <col min="1025" max="1025" width="11.6640625" style="1" customWidth="1"/>
    <col min="1026" max="1026" width="39.6640625" style="1" customWidth="1"/>
    <col min="1027" max="1029" width="10.6640625" style="1" customWidth="1"/>
    <col min="1030" max="1280" width="8.83203125" style="1"/>
    <col min="1281" max="1281" width="11.6640625" style="1" customWidth="1"/>
    <col min="1282" max="1282" width="39.6640625" style="1" customWidth="1"/>
    <col min="1283" max="1285" width="10.6640625" style="1" customWidth="1"/>
    <col min="1286" max="1536" width="8.83203125" style="1"/>
    <col min="1537" max="1537" width="11.6640625" style="1" customWidth="1"/>
    <col min="1538" max="1538" width="39.6640625" style="1" customWidth="1"/>
    <col min="1539" max="1541" width="10.6640625" style="1" customWidth="1"/>
    <col min="1542" max="1792" width="8.83203125" style="1"/>
    <col min="1793" max="1793" width="11.6640625" style="1" customWidth="1"/>
    <col min="1794" max="1794" width="39.6640625" style="1" customWidth="1"/>
    <col min="1795" max="1797" width="10.6640625" style="1" customWidth="1"/>
    <col min="1798" max="2048" width="8.83203125" style="1"/>
    <col min="2049" max="2049" width="11.6640625" style="1" customWidth="1"/>
    <col min="2050" max="2050" width="39.6640625" style="1" customWidth="1"/>
    <col min="2051" max="2053" width="10.6640625" style="1" customWidth="1"/>
    <col min="2054" max="2304" width="8.83203125" style="1"/>
    <col min="2305" max="2305" width="11.6640625" style="1" customWidth="1"/>
    <col min="2306" max="2306" width="39.6640625" style="1" customWidth="1"/>
    <col min="2307" max="2309" width="10.6640625" style="1" customWidth="1"/>
    <col min="2310" max="2560" width="8.83203125" style="1"/>
    <col min="2561" max="2561" width="11.6640625" style="1" customWidth="1"/>
    <col min="2562" max="2562" width="39.6640625" style="1" customWidth="1"/>
    <col min="2563" max="2565" width="10.6640625" style="1" customWidth="1"/>
    <col min="2566" max="2816" width="8.83203125" style="1"/>
    <col min="2817" max="2817" width="11.6640625" style="1" customWidth="1"/>
    <col min="2818" max="2818" width="39.6640625" style="1" customWidth="1"/>
    <col min="2819" max="2821" width="10.6640625" style="1" customWidth="1"/>
    <col min="2822" max="3072" width="8.83203125" style="1"/>
    <col min="3073" max="3073" width="11.6640625" style="1" customWidth="1"/>
    <col min="3074" max="3074" width="39.6640625" style="1" customWidth="1"/>
    <col min="3075" max="3077" width="10.6640625" style="1" customWidth="1"/>
    <col min="3078" max="3328" width="8.83203125" style="1"/>
    <col min="3329" max="3329" width="11.6640625" style="1" customWidth="1"/>
    <col min="3330" max="3330" width="39.6640625" style="1" customWidth="1"/>
    <col min="3331" max="3333" width="10.6640625" style="1" customWidth="1"/>
    <col min="3334" max="3584" width="8.83203125" style="1"/>
    <col min="3585" max="3585" width="11.6640625" style="1" customWidth="1"/>
    <col min="3586" max="3586" width="39.6640625" style="1" customWidth="1"/>
    <col min="3587" max="3589" width="10.6640625" style="1" customWidth="1"/>
    <col min="3590" max="3840" width="8.83203125" style="1"/>
    <col min="3841" max="3841" width="11.6640625" style="1" customWidth="1"/>
    <col min="3842" max="3842" width="39.6640625" style="1" customWidth="1"/>
    <col min="3843" max="3845" width="10.6640625" style="1" customWidth="1"/>
    <col min="3846" max="4096" width="8.83203125" style="1"/>
    <col min="4097" max="4097" width="11.6640625" style="1" customWidth="1"/>
    <col min="4098" max="4098" width="39.6640625" style="1" customWidth="1"/>
    <col min="4099" max="4101" width="10.6640625" style="1" customWidth="1"/>
    <col min="4102" max="4352" width="8.83203125" style="1"/>
    <col min="4353" max="4353" width="11.6640625" style="1" customWidth="1"/>
    <col min="4354" max="4354" width="39.6640625" style="1" customWidth="1"/>
    <col min="4355" max="4357" width="10.6640625" style="1" customWidth="1"/>
    <col min="4358" max="4608" width="8.83203125" style="1"/>
    <col min="4609" max="4609" width="11.6640625" style="1" customWidth="1"/>
    <col min="4610" max="4610" width="39.6640625" style="1" customWidth="1"/>
    <col min="4611" max="4613" width="10.6640625" style="1" customWidth="1"/>
    <col min="4614" max="4864" width="8.83203125" style="1"/>
    <col min="4865" max="4865" width="11.6640625" style="1" customWidth="1"/>
    <col min="4866" max="4866" width="39.6640625" style="1" customWidth="1"/>
    <col min="4867" max="4869" width="10.6640625" style="1" customWidth="1"/>
    <col min="4870" max="5120" width="8.83203125" style="1"/>
    <col min="5121" max="5121" width="11.6640625" style="1" customWidth="1"/>
    <col min="5122" max="5122" width="39.6640625" style="1" customWidth="1"/>
    <col min="5123" max="5125" width="10.6640625" style="1" customWidth="1"/>
    <col min="5126" max="5376" width="8.83203125" style="1"/>
    <col min="5377" max="5377" width="11.6640625" style="1" customWidth="1"/>
    <col min="5378" max="5378" width="39.6640625" style="1" customWidth="1"/>
    <col min="5379" max="5381" width="10.6640625" style="1" customWidth="1"/>
    <col min="5382" max="5632" width="8.83203125" style="1"/>
    <col min="5633" max="5633" width="11.6640625" style="1" customWidth="1"/>
    <col min="5634" max="5634" width="39.6640625" style="1" customWidth="1"/>
    <col min="5635" max="5637" width="10.6640625" style="1" customWidth="1"/>
    <col min="5638" max="5888" width="8.83203125" style="1"/>
    <col min="5889" max="5889" width="11.6640625" style="1" customWidth="1"/>
    <col min="5890" max="5890" width="39.6640625" style="1" customWidth="1"/>
    <col min="5891" max="5893" width="10.6640625" style="1" customWidth="1"/>
    <col min="5894" max="6144" width="8.83203125" style="1"/>
    <col min="6145" max="6145" width="11.6640625" style="1" customWidth="1"/>
    <col min="6146" max="6146" width="39.6640625" style="1" customWidth="1"/>
    <col min="6147" max="6149" width="10.6640625" style="1" customWidth="1"/>
    <col min="6150" max="6400" width="8.83203125" style="1"/>
    <col min="6401" max="6401" width="11.6640625" style="1" customWidth="1"/>
    <col min="6402" max="6402" width="39.6640625" style="1" customWidth="1"/>
    <col min="6403" max="6405" width="10.6640625" style="1" customWidth="1"/>
    <col min="6406" max="6656" width="8.83203125" style="1"/>
    <col min="6657" max="6657" width="11.6640625" style="1" customWidth="1"/>
    <col min="6658" max="6658" width="39.6640625" style="1" customWidth="1"/>
    <col min="6659" max="6661" width="10.6640625" style="1" customWidth="1"/>
    <col min="6662" max="6912" width="8.83203125" style="1"/>
    <col min="6913" max="6913" width="11.6640625" style="1" customWidth="1"/>
    <col min="6914" max="6914" width="39.6640625" style="1" customWidth="1"/>
    <col min="6915" max="6917" width="10.6640625" style="1" customWidth="1"/>
    <col min="6918" max="7168" width="8.83203125" style="1"/>
    <col min="7169" max="7169" width="11.6640625" style="1" customWidth="1"/>
    <col min="7170" max="7170" width="39.6640625" style="1" customWidth="1"/>
    <col min="7171" max="7173" width="10.6640625" style="1" customWidth="1"/>
    <col min="7174" max="7424" width="8.83203125" style="1"/>
    <col min="7425" max="7425" width="11.6640625" style="1" customWidth="1"/>
    <col min="7426" max="7426" width="39.6640625" style="1" customWidth="1"/>
    <col min="7427" max="7429" width="10.6640625" style="1" customWidth="1"/>
    <col min="7430" max="7680" width="8.83203125" style="1"/>
    <col min="7681" max="7681" width="11.6640625" style="1" customWidth="1"/>
    <col min="7682" max="7682" width="39.6640625" style="1" customWidth="1"/>
    <col min="7683" max="7685" width="10.6640625" style="1" customWidth="1"/>
    <col min="7686" max="7936" width="8.83203125" style="1"/>
    <col min="7937" max="7937" width="11.6640625" style="1" customWidth="1"/>
    <col min="7938" max="7938" width="39.6640625" style="1" customWidth="1"/>
    <col min="7939" max="7941" width="10.6640625" style="1" customWidth="1"/>
    <col min="7942" max="8192" width="8.83203125" style="1"/>
    <col min="8193" max="8193" width="11.6640625" style="1" customWidth="1"/>
    <col min="8194" max="8194" width="39.6640625" style="1" customWidth="1"/>
    <col min="8195" max="8197" width="10.6640625" style="1" customWidth="1"/>
    <col min="8198" max="8448" width="8.83203125" style="1"/>
    <col min="8449" max="8449" width="11.6640625" style="1" customWidth="1"/>
    <col min="8450" max="8450" width="39.6640625" style="1" customWidth="1"/>
    <col min="8451" max="8453" width="10.6640625" style="1" customWidth="1"/>
    <col min="8454" max="8704" width="8.83203125" style="1"/>
    <col min="8705" max="8705" width="11.6640625" style="1" customWidth="1"/>
    <col min="8706" max="8706" width="39.6640625" style="1" customWidth="1"/>
    <col min="8707" max="8709" width="10.6640625" style="1" customWidth="1"/>
    <col min="8710" max="8960" width="8.83203125" style="1"/>
    <col min="8961" max="8961" width="11.6640625" style="1" customWidth="1"/>
    <col min="8962" max="8962" width="39.6640625" style="1" customWidth="1"/>
    <col min="8963" max="8965" width="10.6640625" style="1" customWidth="1"/>
    <col min="8966" max="9216" width="8.83203125" style="1"/>
    <col min="9217" max="9217" width="11.6640625" style="1" customWidth="1"/>
    <col min="9218" max="9218" width="39.6640625" style="1" customWidth="1"/>
    <col min="9219" max="9221" width="10.6640625" style="1" customWidth="1"/>
    <col min="9222" max="9472" width="8.83203125" style="1"/>
    <col min="9473" max="9473" width="11.6640625" style="1" customWidth="1"/>
    <col min="9474" max="9474" width="39.6640625" style="1" customWidth="1"/>
    <col min="9475" max="9477" width="10.6640625" style="1" customWidth="1"/>
    <col min="9478" max="9728" width="8.83203125" style="1"/>
    <col min="9729" max="9729" width="11.6640625" style="1" customWidth="1"/>
    <col min="9730" max="9730" width="39.6640625" style="1" customWidth="1"/>
    <col min="9731" max="9733" width="10.6640625" style="1" customWidth="1"/>
    <col min="9734" max="9984" width="8.83203125" style="1"/>
    <col min="9985" max="9985" width="11.6640625" style="1" customWidth="1"/>
    <col min="9986" max="9986" width="39.6640625" style="1" customWidth="1"/>
    <col min="9987" max="9989" width="10.6640625" style="1" customWidth="1"/>
    <col min="9990" max="10240" width="8.83203125" style="1"/>
    <col min="10241" max="10241" width="11.6640625" style="1" customWidth="1"/>
    <col min="10242" max="10242" width="39.6640625" style="1" customWidth="1"/>
    <col min="10243" max="10245" width="10.6640625" style="1" customWidth="1"/>
    <col min="10246" max="10496" width="8.83203125" style="1"/>
    <col min="10497" max="10497" width="11.6640625" style="1" customWidth="1"/>
    <col min="10498" max="10498" width="39.6640625" style="1" customWidth="1"/>
    <col min="10499" max="10501" width="10.6640625" style="1" customWidth="1"/>
    <col min="10502" max="10752" width="8.83203125" style="1"/>
    <col min="10753" max="10753" width="11.6640625" style="1" customWidth="1"/>
    <col min="10754" max="10754" width="39.6640625" style="1" customWidth="1"/>
    <col min="10755" max="10757" width="10.6640625" style="1" customWidth="1"/>
    <col min="10758" max="11008" width="8.83203125" style="1"/>
    <col min="11009" max="11009" width="11.6640625" style="1" customWidth="1"/>
    <col min="11010" max="11010" width="39.6640625" style="1" customWidth="1"/>
    <col min="11011" max="11013" width="10.6640625" style="1" customWidth="1"/>
    <col min="11014" max="11264" width="8.83203125" style="1"/>
    <col min="11265" max="11265" width="11.6640625" style="1" customWidth="1"/>
    <col min="11266" max="11266" width="39.6640625" style="1" customWidth="1"/>
    <col min="11267" max="11269" width="10.6640625" style="1" customWidth="1"/>
    <col min="11270" max="11520" width="8.83203125" style="1"/>
    <col min="11521" max="11521" width="11.6640625" style="1" customWidth="1"/>
    <col min="11522" max="11522" width="39.6640625" style="1" customWidth="1"/>
    <col min="11523" max="11525" width="10.6640625" style="1" customWidth="1"/>
    <col min="11526" max="11776" width="8.83203125" style="1"/>
    <col min="11777" max="11777" width="11.6640625" style="1" customWidth="1"/>
    <col min="11778" max="11778" width="39.6640625" style="1" customWidth="1"/>
    <col min="11779" max="11781" width="10.6640625" style="1" customWidth="1"/>
    <col min="11782" max="12032" width="8.83203125" style="1"/>
    <col min="12033" max="12033" width="11.6640625" style="1" customWidth="1"/>
    <col min="12034" max="12034" width="39.6640625" style="1" customWidth="1"/>
    <col min="12035" max="12037" width="10.6640625" style="1" customWidth="1"/>
    <col min="12038" max="12288" width="8.83203125" style="1"/>
    <col min="12289" max="12289" width="11.6640625" style="1" customWidth="1"/>
    <col min="12290" max="12290" width="39.6640625" style="1" customWidth="1"/>
    <col min="12291" max="12293" width="10.6640625" style="1" customWidth="1"/>
    <col min="12294" max="12544" width="8.83203125" style="1"/>
    <col min="12545" max="12545" width="11.6640625" style="1" customWidth="1"/>
    <col min="12546" max="12546" width="39.6640625" style="1" customWidth="1"/>
    <col min="12547" max="12549" width="10.6640625" style="1" customWidth="1"/>
    <col min="12550" max="12800" width="8.83203125" style="1"/>
    <col min="12801" max="12801" width="11.6640625" style="1" customWidth="1"/>
    <col min="12802" max="12802" width="39.6640625" style="1" customWidth="1"/>
    <col min="12803" max="12805" width="10.6640625" style="1" customWidth="1"/>
    <col min="12806" max="13056" width="8.83203125" style="1"/>
    <col min="13057" max="13057" width="11.6640625" style="1" customWidth="1"/>
    <col min="13058" max="13058" width="39.6640625" style="1" customWidth="1"/>
    <col min="13059" max="13061" width="10.6640625" style="1" customWidth="1"/>
    <col min="13062" max="13312" width="8.83203125" style="1"/>
    <col min="13313" max="13313" width="11.6640625" style="1" customWidth="1"/>
    <col min="13314" max="13314" width="39.6640625" style="1" customWidth="1"/>
    <col min="13315" max="13317" width="10.6640625" style="1" customWidth="1"/>
    <col min="13318" max="13568" width="8.83203125" style="1"/>
    <col min="13569" max="13569" width="11.6640625" style="1" customWidth="1"/>
    <col min="13570" max="13570" width="39.6640625" style="1" customWidth="1"/>
    <col min="13571" max="13573" width="10.6640625" style="1" customWidth="1"/>
    <col min="13574" max="13824" width="8.83203125" style="1"/>
    <col min="13825" max="13825" width="11.6640625" style="1" customWidth="1"/>
    <col min="13826" max="13826" width="39.6640625" style="1" customWidth="1"/>
    <col min="13827" max="13829" width="10.6640625" style="1" customWidth="1"/>
    <col min="13830" max="14080" width="8.83203125" style="1"/>
    <col min="14081" max="14081" width="11.6640625" style="1" customWidth="1"/>
    <col min="14082" max="14082" width="39.6640625" style="1" customWidth="1"/>
    <col min="14083" max="14085" width="10.6640625" style="1" customWidth="1"/>
    <col min="14086" max="14336" width="8.83203125" style="1"/>
    <col min="14337" max="14337" width="11.6640625" style="1" customWidth="1"/>
    <col min="14338" max="14338" width="39.6640625" style="1" customWidth="1"/>
    <col min="14339" max="14341" width="10.6640625" style="1" customWidth="1"/>
    <col min="14342" max="14592" width="8.83203125" style="1"/>
    <col min="14593" max="14593" width="11.6640625" style="1" customWidth="1"/>
    <col min="14594" max="14594" width="39.6640625" style="1" customWidth="1"/>
    <col min="14595" max="14597" width="10.6640625" style="1" customWidth="1"/>
    <col min="14598" max="14848" width="8.83203125" style="1"/>
    <col min="14849" max="14849" width="11.6640625" style="1" customWidth="1"/>
    <col min="14850" max="14850" width="39.6640625" style="1" customWidth="1"/>
    <col min="14851" max="14853" width="10.6640625" style="1" customWidth="1"/>
    <col min="14854" max="15104" width="8.83203125" style="1"/>
    <col min="15105" max="15105" width="11.6640625" style="1" customWidth="1"/>
    <col min="15106" max="15106" width="39.6640625" style="1" customWidth="1"/>
    <col min="15107" max="15109" width="10.6640625" style="1" customWidth="1"/>
    <col min="15110" max="15360" width="8.83203125" style="1"/>
    <col min="15361" max="15361" width="11.6640625" style="1" customWidth="1"/>
    <col min="15362" max="15362" width="39.6640625" style="1" customWidth="1"/>
    <col min="15363" max="15365" width="10.6640625" style="1" customWidth="1"/>
    <col min="15366" max="15616" width="8.83203125" style="1"/>
    <col min="15617" max="15617" width="11.6640625" style="1" customWidth="1"/>
    <col min="15618" max="15618" width="39.6640625" style="1" customWidth="1"/>
    <col min="15619" max="15621" width="10.6640625" style="1" customWidth="1"/>
    <col min="15622" max="15872" width="8.83203125" style="1"/>
    <col min="15873" max="15873" width="11.6640625" style="1" customWidth="1"/>
    <col min="15874" max="15874" width="39.6640625" style="1" customWidth="1"/>
    <col min="15875" max="15877" width="10.6640625" style="1" customWidth="1"/>
    <col min="15878" max="16128" width="8.83203125" style="1"/>
    <col min="16129" max="16129" width="11.6640625" style="1" customWidth="1"/>
    <col min="16130" max="16130" width="39.6640625" style="1" customWidth="1"/>
    <col min="16131" max="16133" width="10.6640625" style="1" customWidth="1"/>
    <col min="16134" max="16384" width="8.83203125" style="1"/>
  </cols>
  <sheetData>
    <row r="1" spans="1:15" ht="15" customHeight="1" x14ac:dyDescent="0.2">
      <c r="A1" s="257" t="s">
        <v>1306</v>
      </c>
      <c r="B1" s="257"/>
      <c r="C1" s="257"/>
      <c r="D1" s="257"/>
      <c r="E1" s="257"/>
      <c r="F1" s="257"/>
      <c r="H1" s="205" t="s">
        <v>885</v>
      </c>
    </row>
    <row r="2" spans="1:15" ht="15" customHeight="1" thickBot="1" x14ac:dyDescent="0.25">
      <c r="A2" s="278" t="s">
        <v>251</v>
      </c>
      <c r="B2" s="278"/>
      <c r="C2" s="278"/>
      <c r="D2" s="278"/>
      <c r="E2" s="278"/>
      <c r="F2" s="278"/>
    </row>
    <row r="3" spans="1:15" x14ac:dyDescent="0.2">
      <c r="A3" s="28"/>
      <c r="C3" s="167" t="s">
        <v>1253</v>
      </c>
      <c r="D3" s="167"/>
      <c r="E3" s="168"/>
      <c r="F3" s="168"/>
    </row>
    <row r="4" spans="1:15" ht="16" thickBot="1" x14ac:dyDescent="0.25">
      <c r="A4" s="29" t="s">
        <v>237</v>
      </c>
      <c r="B4" s="30"/>
      <c r="C4" s="169">
        <v>2017</v>
      </c>
      <c r="D4" s="169">
        <v>2018</v>
      </c>
      <c r="E4" s="169">
        <v>2019</v>
      </c>
      <c r="F4" s="169">
        <v>2020</v>
      </c>
      <c r="G4" s="172"/>
      <c r="H4" s="172"/>
      <c r="I4" s="172"/>
      <c r="J4" s="172"/>
      <c r="K4" s="172"/>
    </row>
    <row r="5" spans="1:15" x14ac:dyDescent="0.2">
      <c r="A5" s="31"/>
      <c r="B5" s="55" t="s">
        <v>246</v>
      </c>
      <c r="C5" s="175">
        <v>1.9</v>
      </c>
      <c r="D5" s="175">
        <v>2.9</v>
      </c>
      <c r="E5" s="175">
        <v>2.2999999999999998</v>
      </c>
      <c r="F5" s="175">
        <v>2.1</v>
      </c>
      <c r="G5" s="172"/>
      <c r="H5" s="173"/>
      <c r="I5" s="174"/>
      <c r="J5" s="173"/>
      <c r="K5" s="172"/>
      <c r="L5" s="170"/>
      <c r="M5" s="170"/>
      <c r="N5" s="170"/>
      <c r="O5" s="110"/>
    </row>
    <row r="6" spans="1:15" ht="16" thickBot="1" x14ac:dyDescent="0.25">
      <c r="A6" s="29"/>
      <c r="B6" s="103" t="s">
        <v>823</v>
      </c>
      <c r="C6" s="110">
        <v>1.9</v>
      </c>
      <c r="D6" s="110">
        <v>2.8</v>
      </c>
      <c r="E6" s="110">
        <v>2.2999999999999998</v>
      </c>
      <c r="F6" s="110">
        <v>2.1</v>
      </c>
      <c r="G6" s="172"/>
      <c r="H6" s="172"/>
      <c r="I6" s="172"/>
      <c r="J6" s="172"/>
      <c r="K6" s="172"/>
      <c r="L6" s="110"/>
      <c r="M6" s="110"/>
      <c r="N6" s="110"/>
      <c r="O6" s="110"/>
    </row>
    <row r="7" spans="1:15" ht="16" thickBot="1" x14ac:dyDescent="0.25">
      <c r="A7" s="125" t="s">
        <v>1254</v>
      </c>
      <c r="B7" s="107"/>
      <c r="C7" s="126"/>
      <c r="D7" s="126"/>
      <c r="E7" s="126"/>
      <c r="F7" s="171"/>
    </row>
    <row r="8" spans="1:15" x14ac:dyDescent="0.2">
      <c r="A8" s="58">
        <v>1</v>
      </c>
      <c r="B8" s="122" t="s">
        <v>925</v>
      </c>
      <c r="C8" s="123">
        <v>8.52</v>
      </c>
      <c r="D8" s="123">
        <v>4.59</v>
      </c>
      <c r="E8" s="123">
        <v>3.35</v>
      </c>
      <c r="F8" s="123">
        <v>2.08</v>
      </c>
      <c r="H8" s="110"/>
      <c r="I8" s="110"/>
      <c r="J8" s="110"/>
      <c r="K8" s="110"/>
      <c r="L8" s="110"/>
    </row>
    <row r="9" spans="1:15" ht="15" customHeight="1" x14ac:dyDescent="0.2">
      <c r="A9" s="59">
        <v>2</v>
      </c>
      <c r="B9" s="48" t="s">
        <v>988</v>
      </c>
      <c r="C9" s="89">
        <v>7.9</v>
      </c>
      <c r="D9" s="89">
        <v>3.99</v>
      </c>
      <c r="E9" s="89">
        <v>1.36</v>
      </c>
      <c r="F9" s="89">
        <v>1.02</v>
      </c>
      <c r="H9" s="110"/>
      <c r="I9" s="110"/>
      <c r="J9" s="110"/>
      <c r="K9" s="110"/>
      <c r="L9" s="110"/>
    </row>
    <row r="10" spans="1:15" ht="15" customHeight="1" x14ac:dyDescent="0.2">
      <c r="A10" s="59">
        <v>3</v>
      </c>
      <c r="B10" s="48" t="s">
        <v>1088</v>
      </c>
      <c r="C10" s="89">
        <v>7.2</v>
      </c>
      <c r="D10" s="89">
        <v>4.7</v>
      </c>
      <c r="E10" s="89">
        <v>3</v>
      </c>
      <c r="F10" s="89">
        <v>1.1000000000000001</v>
      </c>
      <c r="H10" s="110"/>
      <c r="I10" s="110"/>
      <c r="J10" s="110"/>
      <c r="K10" s="110"/>
      <c r="L10" s="110"/>
    </row>
    <row r="11" spans="1:15" ht="15" customHeight="1" x14ac:dyDescent="0.2">
      <c r="A11" s="59">
        <v>4</v>
      </c>
      <c r="B11" s="48" t="s">
        <v>1141</v>
      </c>
      <c r="C11" s="89">
        <v>7.18</v>
      </c>
      <c r="D11" s="89">
        <v>0.89</v>
      </c>
      <c r="E11" s="89">
        <v>2.02</v>
      </c>
      <c r="F11" s="89">
        <v>1.69</v>
      </c>
      <c r="H11" s="110"/>
      <c r="I11" s="110"/>
      <c r="J11" s="110"/>
      <c r="K11" s="110"/>
      <c r="L11" s="110"/>
    </row>
    <row r="12" spans="1:15" ht="15" customHeight="1" x14ac:dyDescent="0.2">
      <c r="A12" s="59">
        <v>5</v>
      </c>
      <c r="B12" s="48" t="s">
        <v>1159</v>
      </c>
      <c r="C12" s="89">
        <v>6.97</v>
      </c>
      <c r="D12" s="89">
        <v>5.95</v>
      </c>
      <c r="E12" s="89">
        <v>4.5599999999999996</v>
      </c>
      <c r="F12" s="89">
        <v>2.23</v>
      </c>
      <c r="H12" s="110"/>
      <c r="I12" s="110"/>
      <c r="J12" s="110"/>
      <c r="K12" s="110"/>
      <c r="L12" s="110"/>
    </row>
    <row r="13" spans="1:15" ht="15" customHeight="1" x14ac:dyDescent="0.2">
      <c r="A13" s="59">
        <v>6</v>
      </c>
      <c r="B13" s="48" t="s">
        <v>910</v>
      </c>
      <c r="C13" s="89">
        <v>6.79</v>
      </c>
      <c r="D13" s="89">
        <v>1.48</v>
      </c>
      <c r="E13" s="89">
        <v>1.31</v>
      </c>
      <c r="F13" s="89">
        <v>1.39</v>
      </c>
      <c r="H13" s="110"/>
      <c r="I13" s="110"/>
      <c r="J13" s="110"/>
      <c r="K13" s="110"/>
      <c r="L13" s="110"/>
    </row>
    <row r="14" spans="1:15" ht="15" customHeight="1" x14ac:dyDescent="0.2">
      <c r="A14" s="59">
        <v>7</v>
      </c>
      <c r="B14" s="48" t="s">
        <v>1134</v>
      </c>
      <c r="C14" s="89">
        <v>6.59</v>
      </c>
      <c r="D14" s="89">
        <v>6.49</v>
      </c>
      <c r="E14" s="89">
        <v>3.95</v>
      </c>
      <c r="F14" s="89">
        <v>3.7</v>
      </c>
      <c r="H14" s="110"/>
      <c r="I14" s="110"/>
      <c r="J14" s="110"/>
      <c r="K14" s="110"/>
      <c r="L14" s="110"/>
    </row>
    <row r="15" spans="1:15" ht="15" customHeight="1" x14ac:dyDescent="0.2">
      <c r="A15" s="59">
        <v>8</v>
      </c>
      <c r="B15" s="48" t="s">
        <v>1181</v>
      </c>
      <c r="C15" s="89">
        <v>6.53</v>
      </c>
      <c r="D15" s="89">
        <v>6.19</v>
      </c>
      <c r="E15" s="89">
        <v>4.68</v>
      </c>
      <c r="F15" s="89">
        <v>3.24</v>
      </c>
      <c r="H15" s="110"/>
      <c r="I15" s="110"/>
      <c r="J15" s="110"/>
      <c r="K15" s="110"/>
      <c r="L15" s="110"/>
    </row>
    <row r="16" spans="1:15" ht="15" customHeight="1" x14ac:dyDescent="0.2">
      <c r="A16" s="59">
        <v>9</v>
      </c>
      <c r="B16" s="48" t="s">
        <v>914</v>
      </c>
      <c r="C16" s="89">
        <v>6.34</v>
      </c>
      <c r="D16" s="89">
        <v>4.41</v>
      </c>
      <c r="E16" s="89">
        <v>3.46</v>
      </c>
      <c r="F16" s="89">
        <v>2.58</v>
      </c>
      <c r="H16" s="110"/>
      <c r="I16" s="110"/>
      <c r="J16" s="110"/>
      <c r="K16" s="110"/>
      <c r="L16" s="110"/>
    </row>
    <row r="17" spans="1:12" ht="15" customHeight="1" x14ac:dyDescent="0.2">
      <c r="A17" s="59">
        <v>10</v>
      </c>
      <c r="B17" s="48" t="s">
        <v>1190</v>
      </c>
      <c r="C17" s="89">
        <v>6.01</v>
      </c>
      <c r="D17" s="89">
        <v>5.29</v>
      </c>
      <c r="E17" s="89">
        <v>4.43</v>
      </c>
      <c r="F17" s="89">
        <v>4.4000000000000004</v>
      </c>
      <c r="H17" s="110"/>
      <c r="I17" s="110"/>
      <c r="J17" s="110"/>
      <c r="K17" s="110"/>
      <c r="L17" s="110"/>
    </row>
    <row r="18" spans="1:12" ht="15" customHeight="1" x14ac:dyDescent="0.2">
      <c r="A18" s="59">
        <v>11</v>
      </c>
      <c r="B18" s="48" t="s">
        <v>1211</v>
      </c>
      <c r="C18" s="89">
        <v>5.62</v>
      </c>
      <c r="D18" s="89">
        <v>4.3600000000000003</v>
      </c>
      <c r="E18" s="89">
        <v>2.11</v>
      </c>
      <c r="F18" s="89">
        <v>1.27</v>
      </c>
      <c r="H18" s="110"/>
      <c r="I18" s="110"/>
      <c r="J18" s="110"/>
      <c r="K18" s="110"/>
      <c r="L18" s="110"/>
    </row>
    <row r="19" spans="1:12" ht="15" customHeight="1" x14ac:dyDescent="0.2">
      <c r="A19" s="59">
        <v>12</v>
      </c>
      <c r="B19" s="48" t="s">
        <v>1153</v>
      </c>
      <c r="C19" s="89">
        <v>5.32</v>
      </c>
      <c r="D19" s="89">
        <v>3.36</v>
      </c>
      <c r="E19" s="89">
        <v>2.2999999999999998</v>
      </c>
      <c r="F19" s="89">
        <v>1.63</v>
      </c>
      <c r="H19" s="110"/>
      <c r="I19" s="110"/>
      <c r="J19" s="110"/>
      <c r="K19" s="110"/>
      <c r="L19" s="110"/>
    </row>
    <row r="20" spans="1:12" ht="15" customHeight="1" x14ac:dyDescent="0.2">
      <c r="A20" s="59">
        <v>13</v>
      </c>
      <c r="B20" s="48" t="s">
        <v>948</v>
      </c>
      <c r="C20" s="89">
        <v>5.26</v>
      </c>
      <c r="D20" s="89">
        <v>1.25</v>
      </c>
      <c r="E20" s="89">
        <v>3.26</v>
      </c>
      <c r="F20" s="89">
        <v>1.82</v>
      </c>
      <c r="H20" s="110"/>
      <c r="I20" s="110"/>
      <c r="J20" s="110"/>
      <c r="K20" s="110"/>
      <c r="L20" s="110"/>
    </row>
    <row r="21" spans="1:12" ht="15" customHeight="1" x14ac:dyDescent="0.2">
      <c r="A21" s="59">
        <v>14</v>
      </c>
      <c r="B21" s="48" t="s">
        <v>1000</v>
      </c>
      <c r="C21" s="89">
        <v>5.25</v>
      </c>
      <c r="D21" s="89">
        <v>3.67</v>
      </c>
      <c r="E21" s="89">
        <v>4.67</v>
      </c>
      <c r="F21" s="89">
        <v>3.13</v>
      </c>
      <c r="H21" s="110"/>
      <c r="I21" s="110"/>
      <c r="J21" s="110"/>
      <c r="K21" s="110"/>
      <c r="L21" s="110"/>
    </row>
    <row r="22" spans="1:12" ht="15" customHeight="1" x14ac:dyDescent="0.2">
      <c r="A22" s="59">
        <v>15</v>
      </c>
      <c r="B22" s="48" t="s">
        <v>1220</v>
      </c>
      <c r="C22" s="89">
        <v>5.16</v>
      </c>
      <c r="D22" s="89">
        <v>2.8</v>
      </c>
      <c r="E22" s="89">
        <v>4.01</v>
      </c>
      <c r="F22" s="89">
        <v>2.23</v>
      </c>
      <c r="H22" s="110"/>
      <c r="I22" s="110"/>
      <c r="J22" s="110"/>
      <c r="K22" s="110"/>
      <c r="L22" s="110"/>
    </row>
    <row r="23" spans="1:12" ht="15" customHeight="1" x14ac:dyDescent="0.2">
      <c r="A23" s="59">
        <v>16</v>
      </c>
      <c r="B23" s="48" t="s">
        <v>954</v>
      </c>
      <c r="C23" s="89">
        <v>4.9800000000000004</v>
      </c>
      <c r="D23" s="89">
        <v>2.39</v>
      </c>
      <c r="E23" s="89">
        <v>2.91</v>
      </c>
      <c r="F23" s="89">
        <v>2.63</v>
      </c>
      <c r="H23" s="110"/>
      <c r="I23" s="110"/>
      <c r="J23" s="110"/>
      <c r="K23" s="110"/>
      <c r="L23" s="110"/>
    </row>
    <row r="24" spans="1:12" ht="15" customHeight="1" x14ac:dyDescent="0.2">
      <c r="A24" s="59">
        <v>17</v>
      </c>
      <c r="B24" s="48" t="s">
        <v>1085</v>
      </c>
      <c r="C24" s="89">
        <v>4.8600000000000003</v>
      </c>
      <c r="D24" s="89">
        <v>2.88</v>
      </c>
      <c r="E24" s="89">
        <v>2.79</v>
      </c>
      <c r="F24" s="89">
        <v>1.8</v>
      </c>
      <c r="H24" s="110"/>
      <c r="I24" s="110"/>
      <c r="J24" s="110"/>
      <c r="K24" s="110"/>
      <c r="L24" s="110"/>
    </row>
    <row r="25" spans="1:12" ht="15" customHeight="1" x14ac:dyDescent="0.2">
      <c r="A25" s="59">
        <v>18</v>
      </c>
      <c r="B25" s="48" t="s">
        <v>756</v>
      </c>
      <c r="C25" s="89">
        <v>4.82</v>
      </c>
      <c r="D25" s="89">
        <v>5.0599999999999996</v>
      </c>
      <c r="E25" s="89">
        <v>4.29</v>
      </c>
      <c r="F25" s="89">
        <v>2.48</v>
      </c>
      <c r="H25" s="110"/>
      <c r="I25" s="110"/>
      <c r="J25" s="110"/>
      <c r="K25" s="110"/>
      <c r="L25" s="110"/>
    </row>
    <row r="26" spans="1:12" ht="15" customHeight="1" x14ac:dyDescent="0.2">
      <c r="A26" s="59">
        <v>19</v>
      </c>
      <c r="B26" s="48" t="s">
        <v>1174</v>
      </c>
      <c r="C26" s="89">
        <v>4.8</v>
      </c>
      <c r="D26" s="89">
        <v>2.9</v>
      </c>
      <c r="E26" s="89">
        <v>3.1</v>
      </c>
      <c r="F26" s="89">
        <v>1.96</v>
      </c>
      <c r="H26" s="110"/>
      <c r="I26" s="110"/>
      <c r="J26" s="110"/>
      <c r="K26" s="110"/>
      <c r="L26" s="110"/>
    </row>
    <row r="27" spans="1:12" ht="15" customHeight="1" x14ac:dyDescent="0.2">
      <c r="A27" s="59">
        <v>20</v>
      </c>
      <c r="B27" s="48" t="s">
        <v>1033</v>
      </c>
      <c r="C27" s="89">
        <v>4.79</v>
      </c>
      <c r="D27" s="89">
        <v>5.46</v>
      </c>
      <c r="E27" s="89">
        <v>4.16</v>
      </c>
      <c r="F27" s="89">
        <v>2.76</v>
      </c>
      <c r="H27" s="110"/>
      <c r="I27" s="110"/>
      <c r="J27" s="110"/>
      <c r="K27" s="110"/>
      <c r="L27" s="110"/>
    </row>
    <row r="28" spans="1:12" ht="15" customHeight="1" x14ac:dyDescent="0.2">
      <c r="A28" s="58">
        <v>21</v>
      </c>
      <c r="B28" s="48" t="s">
        <v>1058</v>
      </c>
      <c r="C28" s="89">
        <v>4.62</v>
      </c>
      <c r="D28" s="89">
        <v>0.54</v>
      </c>
      <c r="E28" s="89">
        <v>1.37</v>
      </c>
      <c r="F28" s="89">
        <v>2.4</v>
      </c>
      <c r="H28" s="110"/>
      <c r="I28" s="110"/>
      <c r="J28" s="110"/>
      <c r="K28" s="110"/>
      <c r="L28" s="110"/>
    </row>
    <row r="29" spans="1:12" ht="15" customHeight="1" x14ac:dyDescent="0.2">
      <c r="A29" s="59">
        <v>22</v>
      </c>
      <c r="B29" s="48" t="s">
        <v>909</v>
      </c>
      <c r="C29" s="89">
        <v>4.53</v>
      </c>
      <c r="D29" s="89">
        <v>3.67</v>
      </c>
      <c r="E29" s="89">
        <v>4.4000000000000004</v>
      </c>
      <c r="F29" s="89">
        <v>1.88</v>
      </c>
      <c r="H29" s="110"/>
      <c r="I29" s="110"/>
      <c r="J29" s="110"/>
      <c r="K29" s="110"/>
      <c r="L29" s="110"/>
    </row>
    <row r="30" spans="1:12" ht="15" customHeight="1" x14ac:dyDescent="0.2">
      <c r="A30" s="59">
        <v>23</v>
      </c>
      <c r="B30" s="48" t="s">
        <v>1116</v>
      </c>
      <c r="C30" s="89">
        <v>4.5</v>
      </c>
      <c r="D30" s="89">
        <v>5.4</v>
      </c>
      <c r="E30" s="89">
        <v>3.8</v>
      </c>
      <c r="F30" s="89">
        <v>2</v>
      </c>
      <c r="H30" s="110"/>
      <c r="I30" s="110"/>
      <c r="J30" s="110"/>
      <c r="K30" s="110"/>
      <c r="L30" s="110"/>
    </row>
    <row r="31" spans="1:12" ht="15" customHeight="1" x14ac:dyDescent="0.2">
      <c r="A31" s="59">
        <v>24</v>
      </c>
      <c r="B31" s="48" t="s">
        <v>801</v>
      </c>
      <c r="C31" s="89">
        <v>4.38</v>
      </c>
      <c r="D31" s="89">
        <v>1.47</v>
      </c>
      <c r="E31" s="89">
        <v>1.33</v>
      </c>
      <c r="F31" s="89">
        <v>0.57999999999999996</v>
      </c>
      <c r="H31" s="110"/>
      <c r="I31" s="110"/>
      <c r="J31" s="110"/>
      <c r="K31" s="110"/>
      <c r="L31" s="110"/>
    </row>
    <row r="32" spans="1:12" ht="15" customHeight="1" x14ac:dyDescent="0.2">
      <c r="A32" s="59">
        <v>25</v>
      </c>
      <c r="B32" s="48" t="s">
        <v>913</v>
      </c>
      <c r="C32" s="89">
        <v>4.37</v>
      </c>
      <c r="D32" s="89">
        <v>1.55</v>
      </c>
      <c r="E32" s="89">
        <v>2.58</v>
      </c>
      <c r="F32" s="89">
        <v>1.33</v>
      </c>
      <c r="H32" s="110"/>
      <c r="I32" s="110"/>
      <c r="J32" s="110"/>
      <c r="K32" s="110"/>
      <c r="L32" s="110"/>
    </row>
    <row r="33" spans="1:12" ht="15" customHeight="1" x14ac:dyDescent="0.2">
      <c r="A33" s="59">
        <v>26</v>
      </c>
      <c r="B33" s="48" t="s">
        <v>1012</v>
      </c>
      <c r="C33" s="89">
        <v>4.3099999999999996</v>
      </c>
      <c r="D33" s="89">
        <v>4.1100000000000003</v>
      </c>
      <c r="E33" s="89">
        <v>3.32</v>
      </c>
      <c r="F33" s="89">
        <v>1.74</v>
      </c>
      <c r="H33" s="110"/>
      <c r="I33" s="110"/>
      <c r="J33" s="110"/>
      <c r="K33" s="110"/>
      <c r="L33" s="110"/>
    </row>
    <row r="34" spans="1:12" ht="15" customHeight="1" x14ac:dyDescent="0.2">
      <c r="A34" s="59">
        <v>27</v>
      </c>
      <c r="B34" s="48" t="s">
        <v>1142</v>
      </c>
      <c r="C34" s="89">
        <v>4.3</v>
      </c>
      <c r="D34" s="89">
        <v>5.31</v>
      </c>
      <c r="E34" s="89">
        <v>4.93</v>
      </c>
      <c r="F34" s="89">
        <v>2.52</v>
      </c>
      <c r="H34" s="110"/>
      <c r="I34" s="110"/>
      <c r="J34" s="110"/>
      <c r="K34" s="110"/>
      <c r="L34" s="110"/>
    </row>
    <row r="35" spans="1:12" ht="15" customHeight="1" x14ac:dyDescent="0.2">
      <c r="A35" s="59">
        <v>28</v>
      </c>
      <c r="B35" s="48" t="s">
        <v>1006</v>
      </c>
      <c r="C35" s="89">
        <v>4.29</v>
      </c>
      <c r="D35" s="89">
        <v>-0.12</v>
      </c>
      <c r="E35" s="89">
        <v>2.93</v>
      </c>
      <c r="F35" s="89">
        <v>1.42</v>
      </c>
      <c r="H35" s="110"/>
      <c r="I35" s="110"/>
      <c r="J35" s="110"/>
      <c r="K35" s="110"/>
      <c r="L35" s="110"/>
    </row>
    <row r="36" spans="1:12" ht="15" customHeight="1" x14ac:dyDescent="0.2">
      <c r="A36" s="59">
        <v>29</v>
      </c>
      <c r="B36" s="48" t="s">
        <v>0</v>
      </c>
      <c r="C36" s="89">
        <v>4.28</v>
      </c>
      <c r="D36" s="89">
        <v>6.25</v>
      </c>
      <c r="E36" s="89">
        <v>3.43</v>
      </c>
      <c r="F36" s="89">
        <v>2.36</v>
      </c>
      <c r="H36" s="110"/>
      <c r="I36" s="110"/>
      <c r="J36" s="110"/>
      <c r="K36" s="110"/>
      <c r="L36" s="110"/>
    </row>
    <row r="37" spans="1:12" ht="15" customHeight="1" x14ac:dyDescent="0.2">
      <c r="A37" s="59">
        <v>30</v>
      </c>
      <c r="B37" s="48" t="s">
        <v>1157</v>
      </c>
      <c r="C37" s="89">
        <v>4.24</v>
      </c>
      <c r="D37" s="89">
        <v>2.02</v>
      </c>
      <c r="E37" s="89">
        <v>2.7</v>
      </c>
      <c r="F37" s="89">
        <v>1.74</v>
      </c>
      <c r="H37" s="110"/>
      <c r="I37" s="110"/>
      <c r="J37" s="110"/>
      <c r="K37" s="110"/>
      <c r="L37" s="110"/>
    </row>
    <row r="38" spans="1:12" ht="15" customHeight="1" x14ac:dyDescent="0.2">
      <c r="A38" s="59">
        <v>31</v>
      </c>
      <c r="B38" s="48" t="s">
        <v>1121</v>
      </c>
      <c r="C38" s="89">
        <v>4.21</v>
      </c>
      <c r="D38" s="89">
        <v>5.16</v>
      </c>
      <c r="E38" s="89">
        <v>4.43</v>
      </c>
      <c r="F38" s="89">
        <v>2.88</v>
      </c>
      <c r="H38" s="110"/>
      <c r="I38" s="110"/>
      <c r="J38" s="110"/>
      <c r="K38" s="110"/>
      <c r="L38" s="110"/>
    </row>
    <row r="39" spans="1:12" ht="15" customHeight="1" x14ac:dyDescent="0.2">
      <c r="A39" s="59">
        <v>32</v>
      </c>
      <c r="B39" s="48" t="s">
        <v>805</v>
      </c>
      <c r="C39" s="89">
        <v>4.1399999999999997</v>
      </c>
      <c r="D39" s="89">
        <v>2.7</v>
      </c>
      <c r="E39" s="89">
        <v>3.52</v>
      </c>
      <c r="F39" s="89">
        <v>3.61</v>
      </c>
      <c r="H39" s="110"/>
      <c r="I39" s="110"/>
      <c r="J39" s="110"/>
      <c r="K39" s="110"/>
      <c r="L39" s="110"/>
    </row>
    <row r="40" spans="1:12" ht="15" customHeight="1" x14ac:dyDescent="0.2">
      <c r="A40" s="59">
        <v>33</v>
      </c>
      <c r="B40" s="48" t="s">
        <v>1014</v>
      </c>
      <c r="C40" s="89">
        <v>4.0999999999999996</v>
      </c>
      <c r="D40" s="89">
        <v>5.3</v>
      </c>
      <c r="E40" s="89">
        <v>4.49</v>
      </c>
      <c r="F40" s="89">
        <v>3.9</v>
      </c>
      <c r="H40" s="110"/>
      <c r="I40" s="110"/>
      <c r="J40" s="110"/>
      <c r="K40" s="110"/>
      <c r="L40" s="110"/>
    </row>
    <row r="41" spans="1:12" ht="15" customHeight="1" x14ac:dyDescent="0.2">
      <c r="A41" s="59">
        <v>34</v>
      </c>
      <c r="B41" s="48" t="s">
        <v>1040</v>
      </c>
      <c r="C41" s="89">
        <v>4.0999999999999996</v>
      </c>
      <c r="D41" s="89">
        <v>4.26</v>
      </c>
      <c r="E41" s="89">
        <v>2.58</v>
      </c>
      <c r="F41" s="89">
        <v>2.54</v>
      </c>
      <c r="H41" s="110"/>
      <c r="I41" s="110"/>
      <c r="J41" s="110"/>
      <c r="K41" s="110"/>
      <c r="L41" s="110"/>
    </row>
    <row r="42" spans="1:12" ht="15" customHeight="1" x14ac:dyDescent="0.2">
      <c r="A42" s="59">
        <v>35</v>
      </c>
      <c r="B42" s="48" t="s">
        <v>1005</v>
      </c>
      <c r="C42" s="89">
        <v>4.09</v>
      </c>
      <c r="D42" s="89">
        <v>3.5</v>
      </c>
      <c r="E42" s="89">
        <v>3.9</v>
      </c>
      <c r="F42" s="89">
        <v>1.83</v>
      </c>
      <c r="H42" s="110"/>
      <c r="I42" s="110"/>
      <c r="J42" s="110"/>
      <c r="K42" s="110"/>
      <c r="L42" s="110"/>
    </row>
    <row r="43" spans="1:12" ht="15" customHeight="1" x14ac:dyDescent="0.2">
      <c r="A43" s="59">
        <v>36</v>
      </c>
      <c r="B43" s="48" t="s">
        <v>898</v>
      </c>
      <c r="C43" s="89">
        <v>4.05</v>
      </c>
      <c r="D43" s="89">
        <v>4.18</v>
      </c>
      <c r="E43" s="89">
        <v>2.13</v>
      </c>
      <c r="F43" s="89">
        <v>1.58</v>
      </c>
      <c r="H43" s="110"/>
      <c r="I43" s="110"/>
      <c r="J43" s="110"/>
      <c r="K43" s="110"/>
      <c r="L43" s="110"/>
    </row>
    <row r="44" spans="1:12" ht="15" customHeight="1" x14ac:dyDescent="0.2">
      <c r="A44" s="59">
        <v>37</v>
      </c>
      <c r="B44" s="48" t="s">
        <v>1081</v>
      </c>
      <c r="C44" s="89">
        <v>4</v>
      </c>
      <c r="D44" s="89">
        <v>2.7</v>
      </c>
      <c r="E44" s="89">
        <v>0.24</v>
      </c>
      <c r="F44" s="89">
        <v>0.62</v>
      </c>
      <c r="H44" s="110"/>
      <c r="I44" s="110"/>
      <c r="J44" s="110"/>
      <c r="K44" s="110"/>
      <c r="L44" s="110"/>
    </row>
    <row r="45" spans="1:12" ht="15" customHeight="1" x14ac:dyDescent="0.2">
      <c r="A45" s="59">
        <v>38</v>
      </c>
      <c r="B45" s="48" t="s">
        <v>924</v>
      </c>
      <c r="C45" s="89">
        <v>3.97</v>
      </c>
      <c r="D45" s="89">
        <v>4.9800000000000004</v>
      </c>
      <c r="E45" s="89">
        <v>3.77</v>
      </c>
      <c r="F45" s="89">
        <v>2.0699999999999998</v>
      </c>
      <c r="H45" s="110"/>
      <c r="I45" s="110"/>
      <c r="J45" s="110"/>
      <c r="K45" s="110"/>
      <c r="L45" s="110"/>
    </row>
    <row r="46" spans="1:12" ht="15" customHeight="1" x14ac:dyDescent="0.2">
      <c r="A46" s="59">
        <v>39</v>
      </c>
      <c r="B46" s="48" t="s">
        <v>1104</v>
      </c>
      <c r="C46" s="89">
        <v>3.97</v>
      </c>
      <c r="D46" s="89">
        <v>3.92</v>
      </c>
      <c r="E46" s="89">
        <v>3.25</v>
      </c>
      <c r="F46" s="89">
        <v>2.2799999999999998</v>
      </c>
      <c r="H46" s="110"/>
      <c r="I46" s="110"/>
      <c r="J46" s="110"/>
      <c r="K46" s="110"/>
      <c r="L46" s="110"/>
    </row>
    <row r="47" spans="1:12" ht="15" customHeight="1" x14ac:dyDescent="0.2">
      <c r="A47" s="59">
        <v>40</v>
      </c>
      <c r="B47" s="48" t="s">
        <v>811</v>
      </c>
      <c r="C47" s="89">
        <v>3.89</v>
      </c>
      <c r="D47" s="89">
        <v>3.47</v>
      </c>
      <c r="E47" s="89">
        <v>3.8</v>
      </c>
      <c r="F47" s="89">
        <v>1.02</v>
      </c>
      <c r="H47" s="110"/>
      <c r="I47" s="110"/>
      <c r="J47" s="110"/>
      <c r="K47" s="110"/>
      <c r="L47" s="110"/>
    </row>
    <row r="48" spans="1:12" ht="15" customHeight="1" x14ac:dyDescent="0.2">
      <c r="A48" s="58">
        <v>41</v>
      </c>
      <c r="B48" s="48" t="s">
        <v>1099</v>
      </c>
      <c r="C48" s="89">
        <v>3.87</v>
      </c>
      <c r="D48" s="89">
        <v>4.21</v>
      </c>
      <c r="E48" s="89">
        <v>3.88</v>
      </c>
      <c r="F48" s="89">
        <v>1.86</v>
      </c>
      <c r="H48" s="110"/>
      <c r="I48" s="110"/>
      <c r="J48" s="110"/>
      <c r="K48" s="110"/>
      <c r="L48" s="110"/>
    </row>
    <row r="49" spans="1:12" ht="15" customHeight="1" x14ac:dyDescent="0.2">
      <c r="A49" s="59">
        <v>42</v>
      </c>
      <c r="B49" s="48" t="s">
        <v>815</v>
      </c>
      <c r="C49" s="89">
        <v>3.86</v>
      </c>
      <c r="D49" s="89">
        <v>3.51</v>
      </c>
      <c r="E49" s="89">
        <v>2.56</v>
      </c>
      <c r="F49" s="89">
        <v>1.64</v>
      </c>
      <c r="H49" s="110"/>
      <c r="I49" s="110"/>
      <c r="J49" s="110"/>
      <c r="K49" s="110"/>
      <c r="L49" s="110"/>
    </row>
    <row r="50" spans="1:12" ht="15" customHeight="1" x14ac:dyDescent="0.2">
      <c r="A50" s="59">
        <v>43</v>
      </c>
      <c r="B50" s="48" t="s">
        <v>1133</v>
      </c>
      <c r="C50" s="89">
        <v>3.86</v>
      </c>
      <c r="D50" s="89">
        <v>3.14</v>
      </c>
      <c r="E50" s="89">
        <v>2.09</v>
      </c>
      <c r="F50" s="89">
        <v>1.92</v>
      </c>
      <c r="H50" s="110"/>
      <c r="I50" s="110"/>
      <c r="J50" s="110"/>
      <c r="K50" s="110"/>
      <c r="L50" s="110"/>
    </row>
    <row r="51" spans="1:12" ht="15" customHeight="1" x14ac:dyDescent="0.2">
      <c r="A51" s="59">
        <v>44</v>
      </c>
      <c r="B51" s="48" t="s">
        <v>1169</v>
      </c>
      <c r="C51" s="89">
        <v>3.79</v>
      </c>
      <c r="D51" s="89">
        <v>3.32</v>
      </c>
      <c r="E51" s="89">
        <v>4.08</v>
      </c>
      <c r="F51" s="89">
        <v>1.31</v>
      </c>
      <c r="H51" s="110"/>
      <c r="I51" s="110"/>
      <c r="J51" s="110"/>
      <c r="K51" s="110"/>
      <c r="L51" s="110"/>
    </row>
    <row r="52" spans="1:12" ht="15" customHeight="1" x14ac:dyDescent="0.2">
      <c r="A52" s="59">
        <v>45</v>
      </c>
      <c r="B52" s="48" t="s">
        <v>934</v>
      </c>
      <c r="C52" s="89">
        <v>3.71</v>
      </c>
      <c r="D52" s="89">
        <v>5.52</v>
      </c>
      <c r="E52" s="89">
        <v>4.08</v>
      </c>
      <c r="F52" s="89">
        <v>3.19</v>
      </c>
      <c r="H52" s="110"/>
      <c r="I52" s="110"/>
      <c r="J52" s="110"/>
      <c r="K52" s="110"/>
      <c r="L52" s="110"/>
    </row>
    <row r="53" spans="1:12" ht="15" customHeight="1" x14ac:dyDescent="0.2">
      <c r="A53" s="59">
        <v>46</v>
      </c>
      <c r="B53" s="48" t="s">
        <v>968</v>
      </c>
      <c r="C53" s="89">
        <v>3.7</v>
      </c>
      <c r="D53" s="89">
        <v>3.97</v>
      </c>
      <c r="E53" s="89">
        <v>1.98</v>
      </c>
      <c r="F53" s="89">
        <v>1.28</v>
      </c>
      <c r="H53" s="110"/>
      <c r="I53" s="110"/>
      <c r="J53" s="110"/>
      <c r="K53" s="110"/>
      <c r="L53" s="110"/>
    </row>
    <row r="54" spans="1:12" ht="15" customHeight="1" x14ac:dyDescent="0.2">
      <c r="A54" s="59">
        <v>47</v>
      </c>
      <c r="B54" s="48" t="s">
        <v>911</v>
      </c>
      <c r="C54" s="89">
        <v>3.66</v>
      </c>
      <c r="D54" s="89">
        <v>2.76</v>
      </c>
      <c r="E54" s="89">
        <v>3.6</v>
      </c>
      <c r="F54" s="89">
        <v>2.62</v>
      </c>
      <c r="H54" s="110"/>
      <c r="I54" s="110"/>
      <c r="J54" s="110"/>
      <c r="K54" s="110"/>
      <c r="L54" s="110"/>
    </row>
    <row r="55" spans="1:12" ht="15" customHeight="1" x14ac:dyDescent="0.2">
      <c r="A55" s="59">
        <v>48</v>
      </c>
      <c r="B55" s="48" t="s">
        <v>1146</v>
      </c>
      <c r="C55" s="89">
        <v>3.58</v>
      </c>
      <c r="D55" s="89">
        <v>2.87</v>
      </c>
      <c r="E55" s="89">
        <v>3.06</v>
      </c>
      <c r="F55" s="89">
        <v>1.0900000000000001</v>
      </c>
      <c r="H55" s="110"/>
      <c r="I55" s="110"/>
      <c r="J55" s="110"/>
      <c r="K55" s="110"/>
      <c r="L55" s="110"/>
    </row>
    <row r="56" spans="1:12" ht="15" customHeight="1" x14ac:dyDescent="0.2">
      <c r="A56" s="59">
        <v>49</v>
      </c>
      <c r="B56" s="48" t="s">
        <v>1111</v>
      </c>
      <c r="C56" s="89">
        <v>3.57</v>
      </c>
      <c r="D56" s="89">
        <v>3.44</v>
      </c>
      <c r="E56" s="89">
        <v>3.7</v>
      </c>
      <c r="F56" s="89">
        <v>2.93</v>
      </c>
      <c r="H56" s="110"/>
      <c r="I56" s="110"/>
      <c r="J56" s="110"/>
      <c r="K56" s="110"/>
      <c r="L56" s="110"/>
    </row>
    <row r="57" spans="1:12" ht="15" customHeight="1" x14ac:dyDescent="0.2">
      <c r="A57" s="59">
        <v>50</v>
      </c>
      <c r="B57" s="48" t="s">
        <v>1086</v>
      </c>
      <c r="C57" s="89">
        <v>3.43</v>
      </c>
      <c r="D57" s="89">
        <v>-0.42</v>
      </c>
      <c r="E57" s="89">
        <v>1.9</v>
      </c>
      <c r="F57" s="89">
        <v>1.37</v>
      </c>
      <c r="H57" s="110"/>
      <c r="I57" s="110"/>
      <c r="J57" s="110"/>
      <c r="K57" s="110"/>
      <c r="L57" s="110"/>
    </row>
    <row r="58" spans="1:12" ht="15" customHeight="1" x14ac:dyDescent="0.2">
      <c r="A58" s="59">
        <v>51</v>
      </c>
      <c r="B58" s="48" t="s">
        <v>806</v>
      </c>
      <c r="C58" s="89">
        <v>3.4</v>
      </c>
      <c r="D58" s="89">
        <v>4.22</v>
      </c>
      <c r="E58" s="89">
        <v>3.65</v>
      </c>
      <c r="F58" s="89">
        <v>2.79</v>
      </c>
      <c r="H58" s="110"/>
      <c r="I58" s="110"/>
      <c r="J58" s="110"/>
      <c r="K58" s="110"/>
      <c r="L58" s="110"/>
    </row>
    <row r="59" spans="1:12" ht="15" customHeight="1" x14ac:dyDescent="0.2">
      <c r="A59" s="59">
        <v>52</v>
      </c>
      <c r="B59" s="48" t="s">
        <v>931</v>
      </c>
      <c r="C59" s="89">
        <v>3.32</v>
      </c>
      <c r="D59" s="89">
        <v>1.92</v>
      </c>
      <c r="E59" s="89">
        <v>1.38</v>
      </c>
      <c r="F59" s="89">
        <v>1.1299999999999999</v>
      </c>
      <c r="H59" s="110"/>
      <c r="I59" s="110"/>
      <c r="J59" s="110"/>
      <c r="K59" s="110"/>
      <c r="L59" s="110"/>
    </row>
    <row r="60" spans="1:12" ht="15" customHeight="1" x14ac:dyDescent="0.2">
      <c r="A60" s="59">
        <v>53</v>
      </c>
      <c r="B60" s="48" t="s">
        <v>1136</v>
      </c>
      <c r="C60" s="89">
        <v>3.32</v>
      </c>
      <c r="D60" s="89">
        <v>2.35</v>
      </c>
      <c r="E60" s="89">
        <v>3.87</v>
      </c>
      <c r="F60" s="89">
        <v>2.65</v>
      </c>
      <c r="H60" s="110"/>
      <c r="I60" s="110"/>
      <c r="J60" s="110"/>
      <c r="K60" s="110"/>
      <c r="L60" s="110"/>
    </row>
    <row r="61" spans="1:12" ht="15" customHeight="1" x14ac:dyDescent="0.2">
      <c r="A61" s="59">
        <v>54</v>
      </c>
      <c r="B61" s="48" t="s">
        <v>1126</v>
      </c>
      <c r="C61" s="89">
        <v>3.28</v>
      </c>
      <c r="D61" s="89">
        <v>4.5199999999999996</v>
      </c>
      <c r="E61" s="89">
        <v>4.0199999999999996</v>
      </c>
      <c r="F61" s="89">
        <v>2.7</v>
      </c>
      <c r="H61" s="110"/>
      <c r="I61" s="110"/>
      <c r="J61" s="110"/>
      <c r="K61" s="110"/>
      <c r="L61" s="110"/>
    </row>
    <row r="62" spans="1:12" ht="15" customHeight="1" x14ac:dyDescent="0.2">
      <c r="A62" s="59">
        <v>55</v>
      </c>
      <c r="B62" s="48" t="s">
        <v>1039</v>
      </c>
      <c r="C62" s="89">
        <v>3.24</v>
      </c>
      <c r="D62" s="89">
        <v>2.95</v>
      </c>
      <c r="E62" s="89">
        <v>3.21</v>
      </c>
      <c r="F62" s="89">
        <v>1.53</v>
      </c>
      <c r="H62" s="110"/>
      <c r="I62" s="110"/>
      <c r="J62" s="110"/>
      <c r="K62" s="110"/>
      <c r="L62" s="110"/>
    </row>
    <row r="63" spans="1:12" ht="15" customHeight="1" x14ac:dyDescent="0.2">
      <c r="A63" s="59">
        <v>56</v>
      </c>
      <c r="B63" s="48" t="s">
        <v>848</v>
      </c>
      <c r="C63" s="89">
        <v>3.19</v>
      </c>
      <c r="D63" s="89">
        <v>3.46</v>
      </c>
      <c r="E63" s="89">
        <v>2.87</v>
      </c>
      <c r="F63" s="89">
        <v>2.12</v>
      </c>
      <c r="H63" s="110"/>
      <c r="I63" s="110"/>
      <c r="J63" s="110"/>
      <c r="K63" s="110"/>
      <c r="L63" s="110"/>
    </row>
    <row r="64" spans="1:12" ht="15" customHeight="1" x14ac:dyDescent="0.2">
      <c r="A64" s="59">
        <v>57</v>
      </c>
      <c r="B64" s="48" t="s">
        <v>1075</v>
      </c>
      <c r="C64" s="89">
        <v>3.17</v>
      </c>
      <c r="D64" s="89">
        <v>2.37</v>
      </c>
      <c r="E64" s="89">
        <v>1.36</v>
      </c>
      <c r="F64" s="89">
        <v>1.43</v>
      </c>
      <c r="H64" s="110"/>
      <c r="I64" s="110"/>
      <c r="J64" s="110"/>
      <c r="K64" s="110"/>
      <c r="L64" s="110"/>
    </row>
    <row r="65" spans="1:12" ht="15" customHeight="1" x14ac:dyDescent="0.2">
      <c r="A65" s="59">
        <v>58</v>
      </c>
      <c r="B65" s="48" t="s">
        <v>1114</v>
      </c>
      <c r="C65" s="89">
        <v>3.16</v>
      </c>
      <c r="D65" s="89">
        <v>4.21</v>
      </c>
      <c r="E65" s="89">
        <v>3.03</v>
      </c>
      <c r="F65" s="89">
        <v>2.52</v>
      </c>
      <c r="H65" s="110"/>
      <c r="I65" s="110"/>
      <c r="J65" s="110"/>
      <c r="K65" s="110"/>
      <c r="L65" s="110"/>
    </row>
    <row r="66" spans="1:12" ht="15" customHeight="1" x14ac:dyDescent="0.2">
      <c r="A66" s="59">
        <v>59</v>
      </c>
      <c r="B66" s="48" t="s">
        <v>1102</v>
      </c>
      <c r="C66" s="89">
        <v>3.15</v>
      </c>
      <c r="D66" s="89">
        <v>1.24</v>
      </c>
      <c r="E66" s="89">
        <v>1.17</v>
      </c>
      <c r="F66" s="89">
        <v>0.89</v>
      </c>
      <c r="H66" s="110"/>
      <c r="I66" s="110"/>
      <c r="J66" s="110"/>
      <c r="K66" s="110"/>
      <c r="L66" s="110"/>
    </row>
    <row r="67" spans="1:12" ht="15" customHeight="1" x14ac:dyDescent="0.2">
      <c r="A67" s="59">
        <v>60</v>
      </c>
      <c r="B67" s="48" t="s">
        <v>1109</v>
      </c>
      <c r="C67" s="89">
        <v>3.1</v>
      </c>
      <c r="D67" s="89">
        <v>3.32</v>
      </c>
      <c r="E67" s="89">
        <v>2.57</v>
      </c>
      <c r="F67" s="89">
        <v>2.4</v>
      </c>
      <c r="H67" s="110"/>
      <c r="I67" s="110"/>
      <c r="J67" s="110"/>
      <c r="K67" s="110"/>
      <c r="L67" s="110"/>
    </row>
    <row r="68" spans="1:12" ht="15" customHeight="1" x14ac:dyDescent="0.2">
      <c r="A68" s="58">
        <v>61</v>
      </c>
      <c r="B68" s="48" t="s">
        <v>1187</v>
      </c>
      <c r="C68" s="89">
        <v>3.1</v>
      </c>
      <c r="D68" s="89">
        <v>2.56</v>
      </c>
      <c r="E68" s="89">
        <v>2.77</v>
      </c>
      <c r="F68" s="89">
        <v>1.92</v>
      </c>
      <c r="H68" s="110"/>
      <c r="I68" s="110"/>
      <c r="J68" s="110"/>
      <c r="K68" s="110"/>
      <c r="L68" s="110"/>
    </row>
    <row r="69" spans="1:12" ht="15" customHeight="1" x14ac:dyDescent="0.2">
      <c r="A69" s="59">
        <v>62</v>
      </c>
      <c r="B69" s="48" t="s">
        <v>1138</v>
      </c>
      <c r="C69" s="89">
        <v>3.08</v>
      </c>
      <c r="D69" s="89">
        <v>3.9</v>
      </c>
      <c r="E69" s="89">
        <v>3.42</v>
      </c>
      <c r="F69" s="89">
        <v>3.25</v>
      </c>
      <c r="H69" s="110"/>
      <c r="I69" s="110"/>
      <c r="J69" s="110"/>
      <c r="K69" s="110"/>
      <c r="L69" s="110"/>
    </row>
    <row r="70" spans="1:12" ht="15" customHeight="1" x14ac:dyDescent="0.2">
      <c r="A70" s="59">
        <v>63</v>
      </c>
      <c r="B70" s="48" t="s">
        <v>778</v>
      </c>
      <c r="C70" s="89">
        <v>3.07</v>
      </c>
      <c r="D70" s="89">
        <v>1.31</v>
      </c>
      <c r="E70" s="89">
        <v>0.53</v>
      </c>
      <c r="F70" s="89">
        <v>1.45</v>
      </c>
      <c r="H70" s="110"/>
      <c r="I70" s="110"/>
      <c r="J70" s="110"/>
      <c r="K70" s="110"/>
      <c r="L70" s="110"/>
    </row>
    <row r="71" spans="1:12" ht="15" customHeight="1" x14ac:dyDescent="0.2">
      <c r="A71" s="59">
        <v>64</v>
      </c>
      <c r="B71" s="48" t="s">
        <v>1158</v>
      </c>
      <c r="C71" s="89">
        <v>3.05</v>
      </c>
      <c r="D71" s="89">
        <v>2.95</v>
      </c>
      <c r="E71" s="89">
        <v>2.56</v>
      </c>
      <c r="F71" s="89">
        <v>2.34</v>
      </c>
      <c r="H71" s="110"/>
      <c r="I71" s="110"/>
      <c r="J71" s="110"/>
      <c r="K71" s="110"/>
      <c r="L71" s="110"/>
    </row>
    <row r="72" spans="1:12" ht="15" customHeight="1" x14ac:dyDescent="0.2">
      <c r="A72" s="59">
        <v>65</v>
      </c>
      <c r="B72" s="48" t="s">
        <v>1144</v>
      </c>
      <c r="C72" s="89">
        <v>3.03</v>
      </c>
      <c r="D72" s="89">
        <v>3.44</v>
      </c>
      <c r="E72" s="89">
        <v>2.34</v>
      </c>
      <c r="F72" s="89">
        <v>2.57</v>
      </c>
      <c r="H72" s="110"/>
      <c r="I72" s="110"/>
      <c r="J72" s="110"/>
      <c r="K72" s="110"/>
      <c r="L72" s="110"/>
    </row>
    <row r="73" spans="1:12" ht="15" customHeight="1" x14ac:dyDescent="0.2">
      <c r="A73" s="59">
        <v>66</v>
      </c>
      <c r="B73" s="48" t="s">
        <v>1135</v>
      </c>
      <c r="C73" s="89">
        <v>3.01</v>
      </c>
      <c r="D73" s="89">
        <v>1.35</v>
      </c>
      <c r="E73" s="89">
        <v>2.4300000000000002</v>
      </c>
      <c r="F73" s="89">
        <v>1.83</v>
      </c>
      <c r="H73" s="110"/>
      <c r="I73" s="110"/>
      <c r="J73" s="110"/>
      <c r="K73" s="110"/>
      <c r="L73" s="110"/>
    </row>
    <row r="74" spans="1:12" ht="15" customHeight="1" x14ac:dyDescent="0.2">
      <c r="A74" s="59">
        <v>67</v>
      </c>
      <c r="B74" s="48" t="s">
        <v>969</v>
      </c>
      <c r="C74" s="89">
        <v>2.99</v>
      </c>
      <c r="D74" s="89">
        <v>3.2</v>
      </c>
      <c r="E74" s="89">
        <v>3.16</v>
      </c>
      <c r="F74" s="89">
        <v>2.63</v>
      </c>
      <c r="H74" s="110"/>
      <c r="I74" s="110"/>
      <c r="J74" s="110"/>
      <c r="K74" s="110"/>
      <c r="L74" s="110"/>
    </row>
    <row r="75" spans="1:12" ht="15" customHeight="1" x14ac:dyDescent="0.2">
      <c r="A75" s="59">
        <v>68</v>
      </c>
      <c r="B75" s="48" t="s">
        <v>1131</v>
      </c>
      <c r="C75" s="89">
        <v>2.99</v>
      </c>
      <c r="D75" s="89">
        <v>3.66</v>
      </c>
      <c r="E75" s="89">
        <v>3.34</v>
      </c>
      <c r="F75" s="89">
        <v>2.5099999999999998</v>
      </c>
      <c r="H75" s="110"/>
      <c r="I75" s="110"/>
      <c r="J75" s="110"/>
      <c r="K75" s="110"/>
      <c r="L75" s="110"/>
    </row>
    <row r="76" spans="1:12" ht="15" customHeight="1" x14ac:dyDescent="0.2">
      <c r="A76" s="59">
        <v>69</v>
      </c>
      <c r="B76" s="48" t="s">
        <v>1180</v>
      </c>
      <c r="C76" s="89">
        <v>2.92</v>
      </c>
      <c r="D76" s="89">
        <v>1.96</v>
      </c>
      <c r="E76" s="89">
        <v>3.37</v>
      </c>
      <c r="F76" s="89">
        <v>1.67</v>
      </c>
      <c r="H76" s="110"/>
      <c r="I76" s="110"/>
      <c r="J76" s="110"/>
      <c r="K76" s="110"/>
      <c r="L76" s="110"/>
    </row>
    <row r="77" spans="1:12" ht="15" customHeight="1" x14ac:dyDescent="0.2">
      <c r="A77" s="59">
        <v>70</v>
      </c>
      <c r="B77" s="48" t="s">
        <v>1219</v>
      </c>
      <c r="C77" s="89">
        <v>2.91</v>
      </c>
      <c r="D77" s="89">
        <v>0.42</v>
      </c>
      <c r="E77" s="89">
        <v>1.91</v>
      </c>
      <c r="F77" s="89">
        <v>1.74</v>
      </c>
      <c r="H77" s="110"/>
      <c r="I77" s="110"/>
      <c r="J77" s="110"/>
      <c r="K77" s="110"/>
      <c r="L77" s="110"/>
    </row>
    <row r="78" spans="1:12" ht="15" customHeight="1" x14ac:dyDescent="0.2">
      <c r="A78" s="59">
        <v>71</v>
      </c>
      <c r="B78" s="48" t="s">
        <v>1019</v>
      </c>
      <c r="C78" s="89">
        <v>2.88</v>
      </c>
      <c r="D78" s="89">
        <v>-0.46</v>
      </c>
      <c r="E78" s="89">
        <v>1.1100000000000001</v>
      </c>
      <c r="F78" s="89">
        <v>1.56</v>
      </c>
      <c r="H78" s="110"/>
      <c r="I78" s="110"/>
      <c r="J78" s="110"/>
      <c r="K78" s="110"/>
      <c r="L78" s="110"/>
    </row>
    <row r="79" spans="1:12" ht="15" customHeight="1" x14ac:dyDescent="0.2">
      <c r="A79" s="59">
        <v>72</v>
      </c>
      <c r="B79" s="48" t="s">
        <v>1051</v>
      </c>
      <c r="C79" s="89">
        <v>2.87</v>
      </c>
      <c r="D79" s="89">
        <v>4.83</v>
      </c>
      <c r="E79" s="89">
        <v>4.1500000000000004</v>
      </c>
      <c r="F79" s="89">
        <v>1.98</v>
      </c>
      <c r="H79" s="110"/>
      <c r="I79" s="110"/>
      <c r="J79" s="110"/>
      <c r="K79" s="110"/>
      <c r="L79" s="110"/>
    </row>
    <row r="80" spans="1:12" ht="15" customHeight="1" x14ac:dyDescent="0.2">
      <c r="A80" s="59">
        <v>73</v>
      </c>
      <c r="B80" s="48" t="s">
        <v>962</v>
      </c>
      <c r="C80" s="89">
        <v>2.86</v>
      </c>
      <c r="D80" s="89">
        <v>3.11</v>
      </c>
      <c r="E80" s="89">
        <v>3.01</v>
      </c>
      <c r="F80" s="89">
        <v>2.79</v>
      </c>
      <c r="H80" s="110"/>
      <c r="I80" s="110"/>
      <c r="J80" s="110"/>
      <c r="K80" s="110"/>
      <c r="L80" s="110"/>
    </row>
    <row r="81" spans="1:12" ht="15" customHeight="1" x14ac:dyDescent="0.2">
      <c r="A81" s="59">
        <v>74</v>
      </c>
      <c r="B81" s="48" t="s">
        <v>972</v>
      </c>
      <c r="C81" s="89">
        <v>2.86</v>
      </c>
      <c r="D81" s="89">
        <v>3.18</v>
      </c>
      <c r="E81" s="89">
        <v>2.69</v>
      </c>
      <c r="F81" s="89">
        <v>2.0499999999999998</v>
      </c>
      <c r="H81" s="110"/>
      <c r="I81" s="110"/>
      <c r="J81" s="110"/>
      <c r="K81" s="110"/>
      <c r="L81" s="110"/>
    </row>
    <row r="82" spans="1:12" ht="15" customHeight="1" x14ac:dyDescent="0.2">
      <c r="A82" s="59">
        <v>75</v>
      </c>
      <c r="B82" s="48" t="s">
        <v>937</v>
      </c>
      <c r="C82" s="89">
        <v>2.85</v>
      </c>
      <c r="D82" s="89">
        <v>4.25</v>
      </c>
      <c r="E82" s="89">
        <v>3.69</v>
      </c>
      <c r="F82" s="89">
        <v>2.44</v>
      </c>
      <c r="H82" s="110"/>
      <c r="I82" s="110"/>
      <c r="J82" s="110"/>
      <c r="K82" s="110"/>
      <c r="L82" s="110"/>
    </row>
    <row r="83" spans="1:12" ht="15" customHeight="1" x14ac:dyDescent="0.2">
      <c r="A83" s="59">
        <v>76</v>
      </c>
      <c r="B83" s="48" t="s">
        <v>1066</v>
      </c>
      <c r="C83" s="89">
        <v>2.84</v>
      </c>
      <c r="D83" s="89">
        <v>1.99</v>
      </c>
      <c r="E83" s="89">
        <v>0.44</v>
      </c>
      <c r="F83" s="89">
        <v>0.41</v>
      </c>
      <c r="H83" s="110"/>
      <c r="I83" s="110"/>
      <c r="J83" s="110"/>
      <c r="K83" s="110"/>
      <c r="L83" s="110"/>
    </row>
    <row r="84" spans="1:12" ht="15" customHeight="1" x14ac:dyDescent="0.2">
      <c r="A84" s="59">
        <v>77</v>
      </c>
      <c r="B84" s="48" t="s">
        <v>942</v>
      </c>
      <c r="C84" s="89">
        <v>2.83</v>
      </c>
      <c r="D84" s="89">
        <v>1.76</v>
      </c>
      <c r="E84" s="89">
        <v>1.96</v>
      </c>
      <c r="F84" s="89">
        <v>1.56</v>
      </c>
      <c r="H84" s="110"/>
      <c r="I84" s="110"/>
      <c r="J84" s="110"/>
      <c r="K84" s="110"/>
      <c r="L84" s="110"/>
    </row>
    <row r="85" spans="1:12" ht="15" customHeight="1" x14ac:dyDescent="0.2">
      <c r="A85" s="59">
        <v>78</v>
      </c>
      <c r="B85" s="48" t="s">
        <v>978</v>
      </c>
      <c r="C85" s="89">
        <v>2.82</v>
      </c>
      <c r="D85" s="89">
        <v>1.81</v>
      </c>
      <c r="E85" s="89">
        <v>2.67</v>
      </c>
      <c r="F85" s="89">
        <v>1.86</v>
      </c>
      <c r="H85" s="110"/>
      <c r="I85" s="110"/>
      <c r="J85" s="110"/>
      <c r="K85" s="110"/>
      <c r="L85" s="110"/>
    </row>
    <row r="86" spans="1:12" ht="15" customHeight="1" x14ac:dyDescent="0.2">
      <c r="A86" s="59">
        <v>79</v>
      </c>
      <c r="B86" s="48" t="s">
        <v>1025</v>
      </c>
      <c r="C86" s="89">
        <v>2.82</v>
      </c>
      <c r="D86" s="89">
        <v>1.69</v>
      </c>
      <c r="E86" s="89">
        <v>2.04</v>
      </c>
      <c r="F86" s="89">
        <v>0.8</v>
      </c>
      <c r="H86" s="110"/>
      <c r="I86" s="110"/>
      <c r="J86" s="110"/>
      <c r="K86" s="110"/>
      <c r="L86" s="110"/>
    </row>
    <row r="87" spans="1:12" ht="15" customHeight="1" x14ac:dyDescent="0.2">
      <c r="A87" s="59">
        <v>80</v>
      </c>
      <c r="B87" s="48" t="s">
        <v>1184</v>
      </c>
      <c r="C87" s="89">
        <v>2.82</v>
      </c>
      <c r="D87" s="89">
        <v>2.17</v>
      </c>
      <c r="E87" s="89">
        <v>1.82</v>
      </c>
      <c r="F87" s="89">
        <v>2.13</v>
      </c>
      <c r="H87" s="110"/>
      <c r="I87" s="110"/>
      <c r="J87" s="110"/>
      <c r="K87" s="110"/>
      <c r="L87" s="110"/>
    </row>
    <row r="88" spans="1:12" ht="15" customHeight="1" x14ac:dyDescent="0.2">
      <c r="A88" s="58">
        <v>81</v>
      </c>
      <c r="B88" s="48" t="s">
        <v>1095</v>
      </c>
      <c r="C88" s="89">
        <v>2.77</v>
      </c>
      <c r="D88" s="89">
        <v>2.78</v>
      </c>
      <c r="E88" s="89">
        <v>2.61</v>
      </c>
      <c r="F88" s="89">
        <v>0.79</v>
      </c>
      <c r="H88" s="110"/>
      <c r="I88" s="110"/>
      <c r="J88" s="110"/>
      <c r="K88" s="110"/>
      <c r="L88" s="110"/>
    </row>
    <row r="89" spans="1:12" ht="15" customHeight="1" x14ac:dyDescent="0.2">
      <c r="A89" s="59">
        <v>82</v>
      </c>
      <c r="B89" s="48" t="s">
        <v>1060</v>
      </c>
      <c r="C89" s="89">
        <v>2.74</v>
      </c>
      <c r="D89" s="89">
        <v>3.23</v>
      </c>
      <c r="E89" s="89">
        <v>2.5099999999999998</v>
      </c>
      <c r="F89" s="89">
        <v>2.36</v>
      </c>
      <c r="H89" s="110"/>
      <c r="I89" s="110"/>
      <c r="J89" s="110"/>
      <c r="K89" s="110"/>
      <c r="L89" s="110"/>
    </row>
    <row r="90" spans="1:12" ht="15" customHeight="1" x14ac:dyDescent="0.2">
      <c r="A90" s="59">
        <v>83</v>
      </c>
      <c r="B90" s="48" t="s">
        <v>946</v>
      </c>
      <c r="C90" s="89">
        <v>2.71</v>
      </c>
      <c r="D90" s="89">
        <v>3.7</v>
      </c>
      <c r="E90" s="89">
        <v>3.72</v>
      </c>
      <c r="F90" s="89">
        <v>3.02</v>
      </c>
      <c r="H90" s="110"/>
      <c r="I90" s="110"/>
      <c r="J90" s="110"/>
      <c r="K90" s="110"/>
      <c r="L90" s="110"/>
    </row>
    <row r="91" spans="1:12" ht="15" customHeight="1" x14ac:dyDescent="0.2">
      <c r="A91" s="59">
        <v>84</v>
      </c>
      <c r="B91" s="48" t="s">
        <v>1080</v>
      </c>
      <c r="C91" s="89">
        <v>2.71</v>
      </c>
      <c r="D91" s="89">
        <v>2.6</v>
      </c>
      <c r="E91" s="89">
        <v>2.27</v>
      </c>
      <c r="F91" s="89">
        <v>1.82</v>
      </c>
      <c r="H91" s="110"/>
      <c r="I91" s="110"/>
      <c r="J91" s="110"/>
      <c r="K91" s="110"/>
      <c r="L91" s="110"/>
    </row>
    <row r="92" spans="1:12" ht="15" customHeight="1" x14ac:dyDescent="0.2">
      <c r="A92" s="59">
        <v>85</v>
      </c>
      <c r="B92" s="48" t="s">
        <v>1188</v>
      </c>
      <c r="C92" s="89">
        <v>2.71</v>
      </c>
      <c r="D92" s="89">
        <v>3.45</v>
      </c>
      <c r="E92" s="89">
        <v>2.91</v>
      </c>
      <c r="F92" s="89">
        <v>2.64</v>
      </c>
      <c r="H92" s="110"/>
      <c r="I92" s="110"/>
      <c r="J92" s="110"/>
      <c r="K92" s="110"/>
      <c r="L92" s="110"/>
    </row>
    <row r="93" spans="1:12" ht="15" customHeight="1" x14ac:dyDescent="0.2">
      <c r="A93" s="59">
        <v>86</v>
      </c>
      <c r="B93" s="48" t="s">
        <v>991</v>
      </c>
      <c r="C93" s="89">
        <v>2.7</v>
      </c>
      <c r="D93" s="89">
        <v>2.31</v>
      </c>
      <c r="E93" s="89">
        <v>1.52</v>
      </c>
      <c r="F93" s="89">
        <v>1.0900000000000001</v>
      </c>
      <c r="H93" s="110"/>
      <c r="I93" s="110"/>
      <c r="J93" s="110"/>
      <c r="K93" s="110"/>
      <c r="L93" s="110"/>
    </row>
    <row r="94" spans="1:12" ht="15" customHeight="1" x14ac:dyDescent="0.2">
      <c r="A94" s="59">
        <v>87</v>
      </c>
      <c r="B94" s="48" t="s">
        <v>839</v>
      </c>
      <c r="C94" s="89">
        <v>2.69</v>
      </c>
      <c r="D94" s="89">
        <v>2.84</v>
      </c>
      <c r="E94" s="89">
        <v>3.68</v>
      </c>
      <c r="F94" s="89">
        <v>2.66</v>
      </c>
      <c r="H94" s="110"/>
      <c r="I94" s="110"/>
      <c r="J94" s="110"/>
      <c r="K94" s="110"/>
      <c r="L94" s="110"/>
    </row>
    <row r="95" spans="1:12" ht="15" customHeight="1" x14ac:dyDescent="0.2">
      <c r="A95" s="59">
        <v>88</v>
      </c>
      <c r="B95" s="48" t="s">
        <v>960</v>
      </c>
      <c r="C95" s="89">
        <v>2.65</v>
      </c>
      <c r="D95" s="89">
        <v>4.26</v>
      </c>
      <c r="E95" s="89">
        <v>4.21</v>
      </c>
      <c r="F95" s="89">
        <v>3.03</v>
      </c>
      <c r="H95" s="110"/>
      <c r="I95" s="110"/>
      <c r="J95" s="110"/>
      <c r="K95" s="110"/>
      <c r="L95" s="110"/>
    </row>
    <row r="96" spans="1:12" ht="15" customHeight="1" x14ac:dyDescent="0.2">
      <c r="A96" s="59">
        <v>89</v>
      </c>
      <c r="B96" s="48" t="s">
        <v>977</v>
      </c>
      <c r="C96" s="89">
        <v>2.64</v>
      </c>
      <c r="D96" s="89">
        <v>3.67</v>
      </c>
      <c r="E96" s="89">
        <v>3</v>
      </c>
      <c r="F96" s="89">
        <v>1.94</v>
      </c>
      <c r="H96" s="110"/>
      <c r="I96" s="110"/>
      <c r="J96" s="110"/>
      <c r="K96" s="110"/>
      <c r="L96" s="110"/>
    </row>
    <row r="97" spans="1:12" ht="15" customHeight="1" x14ac:dyDescent="0.2">
      <c r="A97" s="59">
        <v>90</v>
      </c>
      <c r="B97" s="48" t="s">
        <v>1151</v>
      </c>
      <c r="C97" s="89">
        <v>2.62</v>
      </c>
      <c r="D97" s="89">
        <v>3.62</v>
      </c>
      <c r="E97" s="89">
        <v>3.37</v>
      </c>
      <c r="F97" s="89">
        <v>2.65</v>
      </c>
      <c r="H97" s="110"/>
      <c r="I97" s="110"/>
      <c r="J97" s="110"/>
      <c r="K97" s="110"/>
      <c r="L97" s="110"/>
    </row>
    <row r="98" spans="1:12" ht="15" customHeight="1" x14ac:dyDescent="0.2">
      <c r="A98" s="59">
        <v>91</v>
      </c>
      <c r="B98" s="48" t="s">
        <v>1018</v>
      </c>
      <c r="C98" s="89">
        <v>2.6</v>
      </c>
      <c r="D98" s="89">
        <v>0.71</v>
      </c>
      <c r="E98" s="89">
        <v>1.64</v>
      </c>
      <c r="F98" s="89">
        <v>1.58</v>
      </c>
      <c r="H98" s="110"/>
      <c r="I98" s="110"/>
      <c r="J98" s="110"/>
      <c r="K98" s="110"/>
      <c r="L98" s="110"/>
    </row>
    <row r="99" spans="1:12" ht="15" customHeight="1" x14ac:dyDescent="0.2">
      <c r="A99" s="59">
        <v>92</v>
      </c>
      <c r="B99" s="48" t="s">
        <v>1205</v>
      </c>
      <c r="C99" s="89">
        <v>2.59</v>
      </c>
      <c r="D99" s="89">
        <v>0.89</v>
      </c>
      <c r="E99" s="89">
        <v>1.43</v>
      </c>
      <c r="F99" s="89">
        <v>0.57999999999999996</v>
      </c>
      <c r="H99" s="110"/>
      <c r="I99" s="110"/>
      <c r="J99" s="110"/>
      <c r="K99" s="110"/>
      <c r="L99" s="110"/>
    </row>
    <row r="100" spans="1:12" ht="15" customHeight="1" x14ac:dyDescent="0.2">
      <c r="A100" s="59">
        <v>93</v>
      </c>
      <c r="B100" s="48" t="s">
        <v>774</v>
      </c>
      <c r="C100" s="89">
        <v>2.59</v>
      </c>
      <c r="D100" s="89">
        <v>1.22</v>
      </c>
      <c r="E100" s="89">
        <v>1.1200000000000001</v>
      </c>
      <c r="F100" s="89">
        <v>1.21</v>
      </c>
      <c r="H100" s="110"/>
      <c r="I100" s="110"/>
      <c r="J100" s="110"/>
      <c r="K100" s="110"/>
      <c r="L100" s="110"/>
    </row>
    <row r="101" spans="1:12" ht="15" customHeight="1" x14ac:dyDescent="0.2">
      <c r="A101" s="59">
        <v>94</v>
      </c>
      <c r="B101" s="48" t="s">
        <v>1048</v>
      </c>
      <c r="C101" s="89">
        <v>2.58</v>
      </c>
      <c r="D101" s="89">
        <v>0.27</v>
      </c>
      <c r="E101" s="89">
        <v>1.49</v>
      </c>
      <c r="F101" s="89">
        <v>1.23</v>
      </c>
      <c r="H101" s="110"/>
      <c r="I101" s="110"/>
      <c r="J101" s="110"/>
      <c r="K101" s="110"/>
      <c r="L101" s="110"/>
    </row>
    <row r="102" spans="1:12" ht="15" customHeight="1" x14ac:dyDescent="0.2">
      <c r="A102" s="59">
        <v>95</v>
      </c>
      <c r="B102" s="48" t="s">
        <v>970</v>
      </c>
      <c r="C102" s="89">
        <v>2.57</v>
      </c>
      <c r="D102" s="89">
        <v>2.25</v>
      </c>
      <c r="E102" s="89">
        <v>4.0199999999999996</v>
      </c>
      <c r="F102" s="89">
        <v>1.24</v>
      </c>
      <c r="H102" s="110"/>
      <c r="I102" s="110"/>
      <c r="J102" s="110"/>
      <c r="K102" s="110"/>
      <c r="L102" s="110"/>
    </row>
    <row r="103" spans="1:12" ht="15" customHeight="1" x14ac:dyDescent="0.2">
      <c r="A103" s="59">
        <v>96</v>
      </c>
      <c r="B103" s="48" t="s">
        <v>1154</v>
      </c>
      <c r="C103" s="89">
        <v>2.57</v>
      </c>
      <c r="D103" s="89">
        <v>0.05</v>
      </c>
      <c r="E103" s="89">
        <v>2.46</v>
      </c>
      <c r="F103" s="89">
        <v>0.94</v>
      </c>
      <c r="H103" s="110"/>
      <c r="I103" s="110"/>
      <c r="J103" s="110"/>
      <c r="K103" s="110"/>
      <c r="L103" s="110"/>
    </row>
    <row r="104" spans="1:12" ht="15" customHeight="1" x14ac:dyDescent="0.2">
      <c r="A104" s="59">
        <v>97</v>
      </c>
      <c r="B104" s="48" t="s">
        <v>1103</v>
      </c>
      <c r="C104" s="89">
        <v>2.56</v>
      </c>
      <c r="D104" s="89">
        <v>3.91</v>
      </c>
      <c r="E104" s="89">
        <v>3.78</v>
      </c>
      <c r="F104" s="89">
        <v>3.07</v>
      </c>
      <c r="H104" s="110"/>
      <c r="I104" s="110"/>
      <c r="J104" s="110"/>
      <c r="K104" s="110"/>
      <c r="L104" s="110"/>
    </row>
    <row r="105" spans="1:12" ht="15" customHeight="1" x14ac:dyDescent="0.2">
      <c r="A105" s="59">
        <v>98</v>
      </c>
      <c r="B105" s="48" t="s">
        <v>935</v>
      </c>
      <c r="C105" s="89">
        <v>2.5299999999999998</v>
      </c>
      <c r="D105" s="89">
        <v>4.1399999999999997</v>
      </c>
      <c r="E105" s="89">
        <v>3.87</v>
      </c>
      <c r="F105" s="89">
        <v>2.06</v>
      </c>
      <c r="H105" s="110"/>
      <c r="I105" s="110"/>
      <c r="J105" s="110"/>
      <c r="K105" s="110"/>
      <c r="L105" s="110"/>
    </row>
    <row r="106" spans="1:12" ht="15" customHeight="1" x14ac:dyDescent="0.2">
      <c r="A106" s="59">
        <v>99</v>
      </c>
      <c r="B106" s="48" t="s">
        <v>957</v>
      </c>
      <c r="C106" s="89">
        <v>2.5299999999999998</v>
      </c>
      <c r="D106" s="89">
        <v>0.75</v>
      </c>
      <c r="E106" s="89">
        <v>1.97</v>
      </c>
      <c r="F106" s="89">
        <v>1.62</v>
      </c>
      <c r="H106" s="110"/>
      <c r="I106" s="110"/>
      <c r="J106" s="110"/>
      <c r="K106" s="110"/>
      <c r="L106" s="110"/>
    </row>
    <row r="107" spans="1:12" ht="15" customHeight="1" x14ac:dyDescent="0.2">
      <c r="A107" s="59">
        <v>100</v>
      </c>
      <c r="B107" s="48" t="s">
        <v>1164</v>
      </c>
      <c r="C107" s="89">
        <v>2.5099999999999998</v>
      </c>
      <c r="D107" s="89">
        <v>1.22</v>
      </c>
      <c r="E107" s="89">
        <v>1.65</v>
      </c>
      <c r="F107" s="89">
        <v>1.1299999999999999</v>
      </c>
      <c r="H107" s="110"/>
      <c r="I107" s="110"/>
      <c r="J107" s="110"/>
      <c r="K107" s="110"/>
      <c r="L107" s="110"/>
    </row>
    <row r="108" spans="1:12" ht="15" customHeight="1" x14ac:dyDescent="0.2">
      <c r="A108" s="58">
        <v>101</v>
      </c>
      <c r="B108" s="48" t="s">
        <v>1034</v>
      </c>
      <c r="C108" s="89">
        <v>2.4900000000000002</v>
      </c>
      <c r="D108" s="89">
        <v>1.93</v>
      </c>
      <c r="E108" s="89">
        <v>2.1</v>
      </c>
      <c r="F108" s="89">
        <v>1.97</v>
      </c>
      <c r="H108" s="110"/>
      <c r="I108" s="110"/>
      <c r="J108" s="110"/>
      <c r="K108" s="110"/>
      <c r="L108" s="110"/>
    </row>
    <row r="109" spans="1:12" ht="15" customHeight="1" x14ac:dyDescent="0.2">
      <c r="A109" s="59">
        <v>102</v>
      </c>
      <c r="B109" s="48" t="s">
        <v>1041</v>
      </c>
      <c r="C109" s="89">
        <v>2.48</v>
      </c>
      <c r="D109" s="89">
        <v>-1.41</v>
      </c>
      <c r="E109" s="89">
        <v>0.03</v>
      </c>
      <c r="F109" s="89">
        <v>1.74</v>
      </c>
      <c r="H109" s="110"/>
      <c r="I109" s="110"/>
      <c r="J109" s="110"/>
      <c r="K109" s="110"/>
      <c r="L109" s="110"/>
    </row>
    <row r="110" spans="1:12" ht="15" customHeight="1" x14ac:dyDescent="0.2">
      <c r="A110" s="59">
        <v>103</v>
      </c>
      <c r="B110" s="48" t="s">
        <v>819</v>
      </c>
      <c r="C110" s="89">
        <v>2.4700000000000002</v>
      </c>
      <c r="D110" s="89">
        <v>0.87</v>
      </c>
      <c r="E110" s="89">
        <v>1.39</v>
      </c>
      <c r="F110" s="89">
        <v>1.2</v>
      </c>
      <c r="H110" s="110"/>
      <c r="I110" s="110"/>
      <c r="J110" s="110"/>
      <c r="K110" s="110"/>
      <c r="L110" s="110"/>
    </row>
    <row r="111" spans="1:12" ht="15" customHeight="1" x14ac:dyDescent="0.2">
      <c r="A111" s="59">
        <v>104</v>
      </c>
      <c r="B111" s="48" t="s">
        <v>1078</v>
      </c>
      <c r="C111" s="89">
        <v>2.4700000000000002</v>
      </c>
      <c r="D111" s="89">
        <v>0.38</v>
      </c>
      <c r="E111" s="89">
        <v>2.75</v>
      </c>
      <c r="F111" s="89">
        <v>1.38</v>
      </c>
      <c r="H111" s="110"/>
      <c r="I111" s="110"/>
      <c r="J111" s="110"/>
      <c r="K111" s="110"/>
      <c r="L111" s="110"/>
    </row>
    <row r="112" spans="1:12" ht="15" customHeight="1" x14ac:dyDescent="0.2">
      <c r="A112" s="59">
        <v>105</v>
      </c>
      <c r="B112" s="48" t="s">
        <v>1091</v>
      </c>
      <c r="C112" s="89">
        <v>2.44</v>
      </c>
      <c r="D112" s="89">
        <v>1.98</v>
      </c>
      <c r="E112" s="89">
        <v>3.3</v>
      </c>
      <c r="F112" s="89">
        <v>1.57</v>
      </c>
      <c r="H112" s="110"/>
      <c r="I112" s="110"/>
      <c r="J112" s="110"/>
      <c r="K112" s="110"/>
      <c r="L112" s="110"/>
    </row>
    <row r="113" spans="1:12" ht="15" customHeight="1" x14ac:dyDescent="0.2">
      <c r="A113" s="59">
        <v>106</v>
      </c>
      <c r="B113" s="48" t="s">
        <v>1004</v>
      </c>
      <c r="C113" s="89">
        <v>2.4300000000000002</v>
      </c>
      <c r="D113" s="89">
        <v>2.67</v>
      </c>
      <c r="E113" s="89">
        <v>2.39</v>
      </c>
      <c r="F113" s="89">
        <v>1.91</v>
      </c>
      <c r="H113" s="110"/>
      <c r="I113" s="110"/>
      <c r="J113" s="110"/>
      <c r="K113" s="110"/>
      <c r="L113" s="110"/>
    </row>
    <row r="114" spans="1:12" ht="15" customHeight="1" x14ac:dyDescent="0.2">
      <c r="A114" s="59">
        <v>107</v>
      </c>
      <c r="B114" s="48" t="s">
        <v>1079</v>
      </c>
      <c r="C114" s="89">
        <v>2.4</v>
      </c>
      <c r="D114" s="89">
        <v>3.18</v>
      </c>
      <c r="E114" s="89">
        <v>2.78</v>
      </c>
      <c r="F114" s="89">
        <v>1.73</v>
      </c>
      <c r="H114" s="110"/>
      <c r="I114" s="110"/>
      <c r="J114" s="110"/>
      <c r="K114" s="110"/>
      <c r="L114" s="110"/>
    </row>
    <row r="115" spans="1:12" ht="15" customHeight="1" x14ac:dyDescent="0.2">
      <c r="A115" s="59">
        <v>108</v>
      </c>
      <c r="B115" s="48" t="s">
        <v>1130</v>
      </c>
      <c r="C115" s="89">
        <v>2.37</v>
      </c>
      <c r="D115" s="89">
        <v>1.66</v>
      </c>
      <c r="E115" s="89">
        <v>3.04</v>
      </c>
      <c r="F115" s="89">
        <v>2.38</v>
      </c>
      <c r="H115" s="110"/>
      <c r="I115" s="110"/>
      <c r="J115" s="110"/>
      <c r="K115" s="110"/>
      <c r="L115" s="110"/>
    </row>
    <row r="116" spans="1:12" ht="15" customHeight="1" x14ac:dyDescent="0.2">
      <c r="A116" s="59">
        <v>109</v>
      </c>
      <c r="B116" s="48" t="s">
        <v>1117</v>
      </c>
      <c r="C116" s="89">
        <v>2.36</v>
      </c>
      <c r="D116" s="89">
        <v>3.76</v>
      </c>
      <c r="E116" s="89">
        <v>3.97</v>
      </c>
      <c r="F116" s="89">
        <v>3</v>
      </c>
      <c r="H116" s="110"/>
      <c r="I116" s="110"/>
      <c r="J116" s="110"/>
      <c r="K116" s="110"/>
      <c r="L116" s="110"/>
    </row>
    <row r="117" spans="1:12" ht="15" customHeight="1" x14ac:dyDescent="0.2">
      <c r="A117" s="59">
        <v>110</v>
      </c>
      <c r="B117" s="48" t="s">
        <v>845</v>
      </c>
      <c r="C117" s="89">
        <v>2.31</v>
      </c>
      <c r="D117" s="89">
        <v>3.45</v>
      </c>
      <c r="E117" s="89">
        <v>1.81</v>
      </c>
      <c r="F117" s="89">
        <v>1.55</v>
      </c>
      <c r="H117" s="110"/>
      <c r="I117" s="110"/>
      <c r="J117" s="110"/>
      <c r="K117" s="110"/>
      <c r="L117" s="110"/>
    </row>
    <row r="118" spans="1:12" ht="15" customHeight="1" x14ac:dyDescent="0.2">
      <c r="A118" s="59">
        <v>111</v>
      </c>
      <c r="B118" s="48" t="s">
        <v>1042</v>
      </c>
      <c r="C118" s="89">
        <v>2.2999999999999998</v>
      </c>
      <c r="D118" s="89">
        <v>3.38</v>
      </c>
      <c r="E118" s="89">
        <v>3.63</v>
      </c>
      <c r="F118" s="89">
        <v>1.03</v>
      </c>
      <c r="H118" s="110"/>
      <c r="I118" s="110"/>
      <c r="J118" s="110"/>
      <c r="K118" s="110"/>
      <c r="L118" s="110"/>
    </row>
    <row r="119" spans="1:12" ht="15" customHeight="1" x14ac:dyDescent="0.2">
      <c r="A119" s="59">
        <v>112</v>
      </c>
      <c r="B119" s="48" t="s">
        <v>1132</v>
      </c>
      <c r="C119" s="89">
        <v>2.2999999999999998</v>
      </c>
      <c r="D119" s="89">
        <v>2.21</v>
      </c>
      <c r="E119" s="89">
        <v>1.72</v>
      </c>
      <c r="F119" s="89">
        <v>1.1200000000000001</v>
      </c>
      <c r="H119" s="110"/>
      <c r="I119" s="110"/>
      <c r="J119" s="110"/>
      <c r="K119" s="110"/>
      <c r="L119" s="110"/>
    </row>
    <row r="120" spans="1:12" ht="15" customHeight="1" x14ac:dyDescent="0.2">
      <c r="A120" s="59">
        <v>113</v>
      </c>
      <c r="B120" s="48" t="s">
        <v>800</v>
      </c>
      <c r="C120" s="89">
        <v>2.2999999999999998</v>
      </c>
      <c r="D120" s="89">
        <v>0.7</v>
      </c>
      <c r="E120" s="89">
        <v>1.56</v>
      </c>
      <c r="F120" s="89">
        <v>0.9</v>
      </c>
      <c r="H120" s="110"/>
      <c r="I120" s="110"/>
      <c r="J120" s="110"/>
      <c r="K120" s="110"/>
      <c r="L120" s="110"/>
    </row>
    <row r="121" spans="1:12" ht="15" customHeight="1" x14ac:dyDescent="0.2">
      <c r="A121" s="59">
        <v>114</v>
      </c>
      <c r="B121" s="48" t="s">
        <v>1155</v>
      </c>
      <c r="C121" s="89">
        <v>2.29</v>
      </c>
      <c r="D121" s="89">
        <v>3.7</v>
      </c>
      <c r="E121" s="89">
        <v>2.61</v>
      </c>
      <c r="F121" s="89">
        <v>2.7</v>
      </c>
      <c r="H121" s="110"/>
      <c r="I121" s="110"/>
      <c r="J121" s="110"/>
      <c r="K121" s="110"/>
      <c r="L121" s="110"/>
    </row>
    <row r="122" spans="1:12" ht="15" customHeight="1" x14ac:dyDescent="0.2">
      <c r="A122" s="59">
        <v>115</v>
      </c>
      <c r="B122" s="48" t="s">
        <v>1165</v>
      </c>
      <c r="C122" s="89">
        <v>2.29</v>
      </c>
      <c r="D122" s="89">
        <v>2.7</v>
      </c>
      <c r="E122" s="89">
        <v>2.36</v>
      </c>
      <c r="F122" s="89">
        <v>1.23</v>
      </c>
      <c r="H122" s="110"/>
      <c r="I122" s="110"/>
      <c r="J122" s="110"/>
      <c r="K122" s="110"/>
      <c r="L122" s="110"/>
    </row>
    <row r="123" spans="1:12" ht="15" customHeight="1" x14ac:dyDescent="0.2">
      <c r="A123" s="59">
        <v>116</v>
      </c>
      <c r="B123" s="48" t="s">
        <v>1093</v>
      </c>
      <c r="C123" s="89">
        <v>2.23</v>
      </c>
      <c r="D123" s="89">
        <v>0.41</v>
      </c>
      <c r="E123" s="89">
        <v>1.85</v>
      </c>
      <c r="F123" s="89">
        <v>2.09</v>
      </c>
      <c r="H123" s="110"/>
      <c r="I123" s="110"/>
      <c r="J123" s="110"/>
      <c r="K123" s="110"/>
      <c r="L123" s="110"/>
    </row>
    <row r="124" spans="1:12" ht="15" customHeight="1" x14ac:dyDescent="0.2">
      <c r="A124" s="59">
        <v>117</v>
      </c>
      <c r="B124" s="48" t="s">
        <v>1217</v>
      </c>
      <c r="C124" s="89">
        <v>2.21</v>
      </c>
      <c r="D124" s="89">
        <v>4.2</v>
      </c>
      <c r="E124" s="89">
        <v>2.52</v>
      </c>
      <c r="F124" s="89">
        <v>1.22</v>
      </c>
      <c r="H124" s="110"/>
      <c r="I124" s="110"/>
      <c r="J124" s="110"/>
      <c r="K124" s="110"/>
      <c r="L124" s="110"/>
    </row>
    <row r="125" spans="1:12" ht="15" customHeight="1" x14ac:dyDescent="0.2">
      <c r="A125" s="59">
        <v>118</v>
      </c>
      <c r="B125" s="48" t="s">
        <v>983</v>
      </c>
      <c r="C125" s="89">
        <v>2.16</v>
      </c>
      <c r="D125" s="89">
        <v>1.1100000000000001</v>
      </c>
      <c r="E125" s="89">
        <v>1.45</v>
      </c>
      <c r="F125" s="89">
        <v>1.43</v>
      </c>
      <c r="H125" s="110"/>
      <c r="I125" s="110"/>
      <c r="J125" s="110"/>
      <c r="K125" s="110"/>
      <c r="L125" s="110"/>
    </row>
    <row r="126" spans="1:12" ht="15" customHeight="1" x14ac:dyDescent="0.2">
      <c r="A126" s="59">
        <v>119</v>
      </c>
      <c r="B126" s="48" t="s">
        <v>1094</v>
      </c>
      <c r="C126" s="89">
        <v>2.16</v>
      </c>
      <c r="D126" s="89">
        <v>0.72</v>
      </c>
      <c r="E126" s="89">
        <v>1</v>
      </c>
      <c r="F126" s="89">
        <v>0.31</v>
      </c>
      <c r="H126" s="110"/>
      <c r="I126" s="110"/>
      <c r="J126" s="110"/>
      <c r="K126" s="110"/>
      <c r="L126" s="110"/>
    </row>
    <row r="127" spans="1:12" ht="15" customHeight="1" x14ac:dyDescent="0.2">
      <c r="A127" s="59">
        <v>120</v>
      </c>
      <c r="B127" s="48" t="s">
        <v>1218</v>
      </c>
      <c r="C127" s="89">
        <v>2.16</v>
      </c>
      <c r="D127" s="89">
        <v>1.41</v>
      </c>
      <c r="E127" s="89">
        <v>2.2000000000000002</v>
      </c>
      <c r="F127" s="89">
        <v>1.56</v>
      </c>
      <c r="H127" s="110"/>
      <c r="I127" s="110"/>
      <c r="J127" s="110"/>
      <c r="K127" s="110"/>
      <c r="L127" s="110"/>
    </row>
    <row r="128" spans="1:12" ht="15" customHeight="1" x14ac:dyDescent="0.2">
      <c r="A128" s="58">
        <v>121</v>
      </c>
      <c r="B128" s="48" t="s">
        <v>1049</v>
      </c>
      <c r="C128" s="89">
        <v>2.15</v>
      </c>
      <c r="D128" s="89">
        <v>2.78</v>
      </c>
      <c r="E128" s="89">
        <v>2.65</v>
      </c>
      <c r="F128" s="89">
        <v>0.97</v>
      </c>
      <c r="H128" s="110"/>
      <c r="I128" s="110"/>
      <c r="J128" s="110"/>
      <c r="K128" s="110"/>
      <c r="L128" s="110"/>
    </row>
    <row r="129" spans="1:12" ht="15" customHeight="1" x14ac:dyDescent="0.2">
      <c r="A129" s="59">
        <v>122</v>
      </c>
      <c r="B129" s="48" t="s">
        <v>1059</v>
      </c>
      <c r="C129" s="89">
        <v>2.15</v>
      </c>
      <c r="D129" s="89">
        <v>3.19</v>
      </c>
      <c r="E129" s="89">
        <v>2.98</v>
      </c>
      <c r="F129" s="89">
        <v>2.44</v>
      </c>
      <c r="H129" s="110"/>
      <c r="I129" s="110"/>
      <c r="J129" s="110"/>
      <c r="K129" s="110"/>
      <c r="L129" s="110"/>
    </row>
    <row r="130" spans="1:12" ht="15" customHeight="1" x14ac:dyDescent="0.2">
      <c r="A130" s="59">
        <v>123</v>
      </c>
      <c r="B130" s="48" t="s">
        <v>906</v>
      </c>
      <c r="C130" s="89">
        <v>2.14</v>
      </c>
      <c r="D130" s="89">
        <v>2.4500000000000002</v>
      </c>
      <c r="E130" s="89">
        <v>1.94</v>
      </c>
      <c r="F130" s="89">
        <v>1.33</v>
      </c>
      <c r="H130" s="110"/>
      <c r="I130" s="110"/>
      <c r="J130" s="110"/>
      <c r="K130" s="110"/>
      <c r="L130" s="110"/>
    </row>
    <row r="131" spans="1:12" ht="15" customHeight="1" x14ac:dyDescent="0.2">
      <c r="A131" s="59">
        <v>124</v>
      </c>
      <c r="B131" s="48" t="s">
        <v>1160</v>
      </c>
      <c r="C131" s="89">
        <v>2.14</v>
      </c>
      <c r="D131" s="89">
        <v>0.62</v>
      </c>
      <c r="E131" s="89">
        <v>1.63</v>
      </c>
      <c r="F131" s="89">
        <v>1.46</v>
      </c>
      <c r="H131" s="110"/>
      <c r="I131" s="110"/>
      <c r="J131" s="110"/>
      <c r="K131" s="110"/>
      <c r="L131" s="110"/>
    </row>
    <row r="132" spans="1:12" ht="15" customHeight="1" x14ac:dyDescent="0.2">
      <c r="A132" s="59">
        <v>125</v>
      </c>
      <c r="B132" s="48" t="s">
        <v>916</v>
      </c>
      <c r="C132" s="89">
        <v>2.12</v>
      </c>
      <c r="D132" s="89">
        <v>1.95</v>
      </c>
      <c r="E132" s="89">
        <v>2.34</v>
      </c>
      <c r="F132" s="89">
        <v>1.87</v>
      </c>
      <c r="H132" s="110"/>
      <c r="I132" s="110"/>
      <c r="J132" s="110"/>
      <c r="K132" s="110"/>
      <c r="L132" s="110"/>
    </row>
    <row r="133" spans="1:12" ht="15" customHeight="1" x14ac:dyDescent="0.2">
      <c r="A133" s="59">
        <v>126</v>
      </c>
      <c r="B133" s="48" t="s">
        <v>1201</v>
      </c>
      <c r="C133" s="89">
        <v>2.12</v>
      </c>
      <c r="D133" s="89">
        <v>1.45</v>
      </c>
      <c r="E133" s="89">
        <v>1.7</v>
      </c>
      <c r="F133" s="89">
        <v>2.2799999999999998</v>
      </c>
      <c r="H133" s="110"/>
      <c r="I133" s="110"/>
      <c r="J133" s="110"/>
      <c r="K133" s="110"/>
      <c r="L133" s="110"/>
    </row>
    <row r="134" spans="1:12" ht="15" customHeight="1" x14ac:dyDescent="0.2">
      <c r="A134" s="59">
        <v>127</v>
      </c>
      <c r="B134" s="48" t="s">
        <v>1076</v>
      </c>
      <c r="C134" s="89">
        <v>2.1</v>
      </c>
      <c r="D134" s="89">
        <v>0.77</v>
      </c>
      <c r="E134" s="89">
        <v>2.16</v>
      </c>
      <c r="F134" s="89">
        <v>0.26</v>
      </c>
      <c r="H134" s="110"/>
      <c r="I134" s="110"/>
      <c r="J134" s="110"/>
      <c r="K134" s="110"/>
      <c r="L134" s="110"/>
    </row>
    <row r="135" spans="1:12" ht="15" customHeight="1" x14ac:dyDescent="0.2">
      <c r="A135" s="59">
        <v>128</v>
      </c>
      <c r="B135" s="48" t="s">
        <v>816</v>
      </c>
      <c r="C135" s="89">
        <v>2.08</v>
      </c>
      <c r="D135" s="89">
        <v>3.03</v>
      </c>
      <c r="E135" s="89">
        <v>2.83</v>
      </c>
      <c r="F135" s="89">
        <v>1.52</v>
      </c>
      <c r="H135" s="110"/>
      <c r="I135" s="110"/>
      <c r="J135" s="110"/>
      <c r="K135" s="110"/>
      <c r="L135" s="110"/>
    </row>
    <row r="136" spans="1:12" ht="15" customHeight="1" x14ac:dyDescent="0.2">
      <c r="A136" s="59">
        <v>129</v>
      </c>
      <c r="B136" s="48" t="s">
        <v>923</v>
      </c>
      <c r="C136" s="89">
        <v>2.0499999999999998</v>
      </c>
      <c r="D136" s="89">
        <v>1.29</v>
      </c>
      <c r="E136" s="89">
        <v>3.49</v>
      </c>
      <c r="F136" s="89">
        <v>0.28999999999999998</v>
      </c>
      <c r="H136" s="110"/>
      <c r="I136" s="110"/>
      <c r="J136" s="110"/>
      <c r="K136" s="110"/>
      <c r="L136" s="110"/>
    </row>
    <row r="137" spans="1:12" ht="15" customHeight="1" x14ac:dyDescent="0.2">
      <c r="A137" s="59">
        <v>130</v>
      </c>
      <c r="B137" s="48" t="s">
        <v>966</v>
      </c>
      <c r="C137" s="89">
        <v>2.02</v>
      </c>
      <c r="D137" s="89">
        <v>2.14</v>
      </c>
      <c r="E137" s="89">
        <v>2.6</v>
      </c>
      <c r="F137" s="89">
        <v>1.94</v>
      </c>
      <c r="H137" s="110"/>
      <c r="I137" s="110"/>
      <c r="J137" s="110"/>
      <c r="K137" s="110"/>
      <c r="L137" s="110"/>
    </row>
    <row r="138" spans="1:12" ht="15" customHeight="1" x14ac:dyDescent="0.2">
      <c r="A138" s="59">
        <v>131</v>
      </c>
      <c r="B138" s="48" t="s">
        <v>753</v>
      </c>
      <c r="C138" s="89">
        <v>2.0099999999999998</v>
      </c>
      <c r="D138" s="89">
        <v>2.2799999999999998</v>
      </c>
      <c r="E138" s="89">
        <v>2.35</v>
      </c>
      <c r="F138" s="89">
        <v>2.14</v>
      </c>
      <c r="H138" s="110"/>
      <c r="I138" s="110"/>
      <c r="J138" s="110"/>
      <c r="K138" s="110"/>
      <c r="L138" s="110"/>
    </row>
    <row r="139" spans="1:12" ht="15" customHeight="1" x14ac:dyDescent="0.2">
      <c r="A139" s="59">
        <v>132</v>
      </c>
      <c r="B139" s="48" t="s">
        <v>788</v>
      </c>
      <c r="C139" s="89">
        <v>1.99</v>
      </c>
      <c r="D139" s="89">
        <v>1.72</v>
      </c>
      <c r="E139" s="89">
        <v>3.28</v>
      </c>
      <c r="F139" s="89">
        <v>1.42</v>
      </c>
      <c r="H139" s="110"/>
      <c r="I139" s="110"/>
      <c r="J139" s="110"/>
      <c r="K139" s="110"/>
      <c r="L139" s="110"/>
    </row>
    <row r="140" spans="1:12" ht="15" customHeight="1" x14ac:dyDescent="0.2">
      <c r="A140" s="59">
        <v>133</v>
      </c>
      <c r="B140" s="48" t="s">
        <v>1194</v>
      </c>
      <c r="C140" s="89">
        <v>1.99</v>
      </c>
      <c r="D140" s="89">
        <v>2.7</v>
      </c>
      <c r="E140" s="89">
        <v>2.82</v>
      </c>
      <c r="F140" s="89">
        <v>2.0099999999999998</v>
      </c>
      <c r="H140" s="110"/>
      <c r="I140" s="110"/>
      <c r="J140" s="110"/>
      <c r="K140" s="110"/>
      <c r="L140" s="110"/>
    </row>
    <row r="141" spans="1:12" ht="15" customHeight="1" x14ac:dyDescent="0.2">
      <c r="A141" s="59">
        <v>134</v>
      </c>
      <c r="B141" s="48" t="s">
        <v>831</v>
      </c>
      <c r="C141" s="89">
        <v>1.97</v>
      </c>
      <c r="D141" s="89">
        <v>2.97</v>
      </c>
      <c r="E141" s="89">
        <v>2.79</v>
      </c>
      <c r="F141" s="89">
        <v>2.08</v>
      </c>
      <c r="H141" s="110"/>
      <c r="I141" s="110"/>
      <c r="J141" s="110"/>
      <c r="K141" s="110"/>
      <c r="L141" s="110"/>
    </row>
    <row r="142" spans="1:12" ht="15" customHeight="1" x14ac:dyDescent="0.2">
      <c r="A142" s="59">
        <v>135</v>
      </c>
      <c r="B142" s="48" t="s">
        <v>943</v>
      </c>
      <c r="C142" s="89">
        <v>1.96</v>
      </c>
      <c r="D142" s="89">
        <v>1.61</v>
      </c>
      <c r="E142" s="89">
        <v>1.87</v>
      </c>
      <c r="F142" s="89">
        <v>1.59</v>
      </c>
      <c r="H142" s="110"/>
      <c r="I142" s="110"/>
      <c r="J142" s="110"/>
      <c r="K142" s="110"/>
      <c r="L142" s="110"/>
    </row>
    <row r="143" spans="1:12" ht="15" customHeight="1" x14ac:dyDescent="0.2">
      <c r="A143" s="59">
        <v>136</v>
      </c>
      <c r="B143" s="48" t="s">
        <v>894</v>
      </c>
      <c r="C143" s="89">
        <v>1.96</v>
      </c>
      <c r="D143" s="89">
        <v>3.11</v>
      </c>
      <c r="E143" s="89">
        <v>4.53</v>
      </c>
      <c r="F143" s="89">
        <v>3.26</v>
      </c>
      <c r="H143" s="110"/>
      <c r="I143" s="110"/>
      <c r="J143" s="110"/>
      <c r="K143" s="110"/>
      <c r="L143" s="110"/>
    </row>
    <row r="144" spans="1:12" ht="15" customHeight="1" x14ac:dyDescent="0.2">
      <c r="A144" s="59">
        <v>137</v>
      </c>
      <c r="B144" s="48" t="s">
        <v>1128</v>
      </c>
      <c r="C144" s="89">
        <v>1.95</v>
      </c>
      <c r="D144" s="89">
        <v>2.6</v>
      </c>
      <c r="E144" s="89">
        <v>2.54</v>
      </c>
      <c r="F144" s="89">
        <v>1.25</v>
      </c>
      <c r="H144" s="110"/>
      <c r="I144" s="110"/>
      <c r="J144" s="110"/>
      <c r="K144" s="110"/>
      <c r="L144" s="110"/>
    </row>
    <row r="145" spans="1:12" ht="15" customHeight="1" x14ac:dyDescent="0.2">
      <c r="A145" s="59">
        <v>138</v>
      </c>
      <c r="B145" s="48" t="s">
        <v>1050</v>
      </c>
      <c r="C145" s="89">
        <v>1.93</v>
      </c>
      <c r="D145" s="89">
        <v>1.83</v>
      </c>
      <c r="E145" s="89">
        <v>0.9</v>
      </c>
      <c r="F145" s="89">
        <v>1.36</v>
      </c>
      <c r="H145" s="110"/>
      <c r="I145" s="110"/>
      <c r="J145" s="110"/>
      <c r="K145" s="110"/>
      <c r="L145" s="110"/>
    </row>
    <row r="146" spans="1:12" ht="15" customHeight="1" x14ac:dyDescent="0.2">
      <c r="A146" s="59">
        <v>139</v>
      </c>
      <c r="B146" s="48" t="s">
        <v>1011</v>
      </c>
      <c r="C146" s="89">
        <v>1.91</v>
      </c>
      <c r="D146" s="89">
        <v>3.35</v>
      </c>
      <c r="E146" s="89">
        <v>2.34</v>
      </c>
      <c r="F146" s="89">
        <v>1.1499999999999999</v>
      </c>
      <c r="H146" s="110"/>
      <c r="I146" s="110"/>
      <c r="J146" s="110"/>
      <c r="K146" s="110"/>
      <c r="L146" s="110"/>
    </row>
    <row r="147" spans="1:12" ht="15" customHeight="1" x14ac:dyDescent="0.2">
      <c r="A147" s="59">
        <v>140</v>
      </c>
      <c r="B147" s="48" t="s">
        <v>1054</v>
      </c>
      <c r="C147" s="89">
        <v>1.91</v>
      </c>
      <c r="D147" s="89">
        <v>2.2999999999999998</v>
      </c>
      <c r="E147" s="89">
        <v>3.3</v>
      </c>
      <c r="F147" s="89">
        <v>1.89</v>
      </c>
      <c r="H147" s="110"/>
      <c r="I147" s="110"/>
      <c r="J147" s="110"/>
      <c r="K147" s="110"/>
      <c r="L147" s="110"/>
    </row>
    <row r="148" spans="1:12" ht="15" customHeight="1" x14ac:dyDescent="0.2">
      <c r="A148" s="58">
        <v>141</v>
      </c>
      <c r="B148" s="48" t="s">
        <v>1213</v>
      </c>
      <c r="C148" s="89">
        <v>1.91</v>
      </c>
      <c r="D148" s="89">
        <v>1.48</v>
      </c>
      <c r="E148" s="89">
        <v>1.79</v>
      </c>
      <c r="F148" s="89">
        <v>0.48</v>
      </c>
      <c r="H148" s="110"/>
      <c r="I148" s="110"/>
      <c r="J148" s="110"/>
      <c r="K148" s="110"/>
      <c r="L148" s="110"/>
    </row>
    <row r="149" spans="1:12" ht="15" customHeight="1" x14ac:dyDescent="0.2">
      <c r="A149" s="59">
        <v>142</v>
      </c>
      <c r="B149" s="48" t="s">
        <v>818</v>
      </c>
      <c r="C149" s="89">
        <v>1.91</v>
      </c>
      <c r="D149" s="89">
        <v>2.72</v>
      </c>
      <c r="E149" s="89">
        <v>3.27</v>
      </c>
      <c r="F149" s="89">
        <v>1.49</v>
      </c>
      <c r="H149" s="110"/>
      <c r="I149" s="110"/>
      <c r="J149" s="110"/>
      <c r="K149" s="110"/>
      <c r="L149" s="110"/>
    </row>
    <row r="150" spans="1:12" ht="15" customHeight="1" x14ac:dyDescent="0.2">
      <c r="A150" s="59">
        <v>143</v>
      </c>
      <c r="B150" s="48" t="s">
        <v>1192</v>
      </c>
      <c r="C150" s="89">
        <v>1.9</v>
      </c>
      <c r="D150" s="89">
        <v>1.83</v>
      </c>
      <c r="E150" s="89">
        <v>1.05</v>
      </c>
      <c r="F150" s="89">
        <v>-7.0000000000000007E-2</v>
      </c>
      <c r="H150" s="110"/>
      <c r="I150" s="110"/>
      <c r="J150" s="110"/>
      <c r="K150" s="110"/>
      <c r="L150" s="110"/>
    </row>
    <row r="151" spans="1:12" ht="15" customHeight="1" x14ac:dyDescent="0.2">
      <c r="A151" s="59">
        <v>144</v>
      </c>
      <c r="B151" s="48" t="s">
        <v>804</v>
      </c>
      <c r="C151" s="89">
        <v>1.89</v>
      </c>
      <c r="D151" s="89">
        <v>2.27</v>
      </c>
      <c r="E151" s="89">
        <v>2.5099999999999998</v>
      </c>
      <c r="F151" s="89">
        <v>1.85</v>
      </c>
      <c r="H151" s="110"/>
      <c r="I151" s="110"/>
      <c r="J151" s="110"/>
      <c r="K151" s="110"/>
      <c r="L151" s="110"/>
    </row>
    <row r="152" spans="1:12" ht="15" customHeight="1" x14ac:dyDescent="0.2">
      <c r="A152" s="59">
        <v>145</v>
      </c>
      <c r="B152" s="48" t="s">
        <v>1175</v>
      </c>
      <c r="C152" s="89">
        <v>1.89</v>
      </c>
      <c r="D152" s="89">
        <v>4.66</v>
      </c>
      <c r="E152" s="89">
        <v>3.96</v>
      </c>
      <c r="F152" s="89">
        <v>1.84</v>
      </c>
      <c r="H152" s="110"/>
      <c r="I152" s="110"/>
      <c r="J152" s="110"/>
      <c r="K152" s="110"/>
      <c r="L152" s="110"/>
    </row>
    <row r="153" spans="1:12" ht="15" customHeight="1" x14ac:dyDescent="0.2">
      <c r="A153" s="59">
        <v>146</v>
      </c>
      <c r="B153" s="48" t="s">
        <v>999</v>
      </c>
      <c r="C153" s="89">
        <v>1.87</v>
      </c>
      <c r="D153" s="89">
        <v>3.71</v>
      </c>
      <c r="E153" s="89">
        <v>2.67</v>
      </c>
      <c r="F153" s="89">
        <v>0.91</v>
      </c>
      <c r="H153" s="110"/>
      <c r="I153" s="110"/>
      <c r="J153" s="110"/>
      <c r="K153" s="110"/>
      <c r="L153" s="110"/>
    </row>
    <row r="154" spans="1:12" ht="15" customHeight="1" x14ac:dyDescent="0.2">
      <c r="A154" s="59">
        <v>147</v>
      </c>
      <c r="B154" s="48" t="s">
        <v>1068</v>
      </c>
      <c r="C154" s="89">
        <v>1.87</v>
      </c>
      <c r="D154" s="89">
        <v>2.36</v>
      </c>
      <c r="E154" s="89">
        <v>3.51</v>
      </c>
      <c r="F154" s="89">
        <v>1.56</v>
      </c>
      <c r="H154" s="110"/>
      <c r="I154" s="110"/>
      <c r="J154" s="110"/>
      <c r="K154" s="110"/>
      <c r="L154" s="110"/>
    </row>
    <row r="155" spans="1:12" ht="15" customHeight="1" x14ac:dyDescent="0.2">
      <c r="A155" s="59">
        <v>148</v>
      </c>
      <c r="B155" s="48" t="s">
        <v>1084</v>
      </c>
      <c r="C155" s="89">
        <v>1.87</v>
      </c>
      <c r="D155" s="89">
        <v>2.4</v>
      </c>
      <c r="E155" s="89">
        <v>2.29</v>
      </c>
      <c r="F155" s="89">
        <v>1.57</v>
      </c>
      <c r="H155" s="110"/>
      <c r="I155" s="110"/>
      <c r="J155" s="110"/>
      <c r="K155" s="110"/>
      <c r="L155" s="110"/>
    </row>
    <row r="156" spans="1:12" ht="15" customHeight="1" x14ac:dyDescent="0.2">
      <c r="A156" s="59">
        <v>149</v>
      </c>
      <c r="B156" s="48" t="s">
        <v>1001</v>
      </c>
      <c r="C156" s="89">
        <v>1.86</v>
      </c>
      <c r="D156" s="89">
        <v>2.46</v>
      </c>
      <c r="E156" s="89">
        <v>2.48</v>
      </c>
      <c r="F156" s="89">
        <v>1.28</v>
      </c>
      <c r="H156" s="110"/>
      <c r="I156" s="110"/>
      <c r="J156" s="110"/>
      <c r="K156" s="110"/>
      <c r="L156" s="110"/>
    </row>
    <row r="157" spans="1:12" ht="15" customHeight="1" x14ac:dyDescent="0.2">
      <c r="A157" s="59">
        <v>150</v>
      </c>
      <c r="B157" s="48" t="s">
        <v>1185</v>
      </c>
      <c r="C157" s="89">
        <v>1.86</v>
      </c>
      <c r="D157" s="89">
        <v>1.54</v>
      </c>
      <c r="E157" s="89">
        <v>2.14</v>
      </c>
      <c r="F157" s="89">
        <v>1.26</v>
      </c>
      <c r="H157" s="110"/>
      <c r="I157" s="110"/>
      <c r="J157" s="110"/>
      <c r="K157" s="110"/>
      <c r="L157" s="110"/>
    </row>
    <row r="158" spans="1:12" ht="15" customHeight="1" x14ac:dyDescent="0.2">
      <c r="A158" s="59">
        <v>151</v>
      </c>
      <c r="B158" s="48" t="s">
        <v>842</v>
      </c>
      <c r="C158" s="89">
        <v>1.83</v>
      </c>
      <c r="D158" s="89">
        <v>2.85</v>
      </c>
      <c r="E158" s="89">
        <v>1.75</v>
      </c>
      <c r="F158" s="89">
        <v>0.87</v>
      </c>
      <c r="H158" s="110"/>
      <c r="I158" s="110"/>
      <c r="J158" s="110"/>
      <c r="K158" s="110"/>
      <c r="L158" s="110"/>
    </row>
    <row r="159" spans="1:12" ht="15" customHeight="1" x14ac:dyDescent="0.2">
      <c r="A159" s="59">
        <v>152</v>
      </c>
      <c r="B159" s="48" t="s">
        <v>979</v>
      </c>
      <c r="C159" s="89">
        <v>1.82</v>
      </c>
      <c r="D159" s="89">
        <v>2.13</v>
      </c>
      <c r="E159" s="89">
        <v>1.36</v>
      </c>
      <c r="F159" s="89">
        <v>1.1599999999999999</v>
      </c>
      <c r="H159" s="110"/>
      <c r="I159" s="110"/>
      <c r="J159" s="110"/>
      <c r="K159" s="110"/>
      <c r="L159" s="110"/>
    </row>
    <row r="160" spans="1:12" ht="15" customHeight="1" x14ac:dyDescent="0.2">
      <c r="A160" s="59">
        <v>153</v>
      </c>
      <c r="B160" s="48" t="s">
        <v>1168</v>
      </c>
      <c r="C160" s="89">
        <v>1.8</v>
      </c>
      <c r="D160" s="89">
        <v>1.46</v>
      </c>
      <c r="E160" s="89">
        <v>2.75</v>
      </c>
      <c r="F160" s="89">
        <v>2.23</v>
      </c>
      <c r="H160" s="110"/>
      <c r="I160" s="110"/>
      <c r="J160" s="110"/>
      <c r="K160" s="110"/>
      <c r="L160" s="110"/>
    </row>
    <row r="161" spans="1:12" ht="15" customHeight="1" x14ac:dyDescent="0.2">
      <c r="A161" s="59">
        <v>154</v>
      </c>
      <c r="B161" s="48" t="s">
        <v>1124</v>
      </c>
      <c r="C161" s="89">
        <v>1.78</v>
      </c>
      <c r="D161" s="89">
        <v>3.24</v>
      </c>
      <c r="E161" s="89">
        <v>2.3199999999999998</v>
      </c>
      <c r="F161" s="89">
        <v>1.88</v>
      </c>
      <c r="H161" s="110"/>
      <c r="I161" s="110"/>
      <c r="J161" s="110"/>
      <c r="K161" s="110"/>
      <c r="L161" s="110"/>
    </row>
    <row r="162" spans="1:12" ht="15" customHeight="1" x14ac:dyDescent="0.2">
      <c r="A162" s="59">
        <v>155</v>
      </c>
      <c r="B162" s="48" t="s">
        <v>1032</v>
      </c>
      <c r="C162" s="89">
        <v>1.76</v>
      </c>
      <c r="D162" s="89">
        <v>2.97</v>
      </c>
      <c r="E162" s="89">
        <v>2.5099999999999998</v>
      </c>
      <c r="F162" s="89">
        <v>2.7</v>
      </c>
      <c r="H162" s="110"/>
      <c r="I162" s="110"/>
      <c r="J162" s="110"/>
      <c r="K162" s="110"/>
      <c r="L162" s="110"/>
    </row>
    <row r="163" spans="1:12" ht="15" customHeight="1" x14ac:dyDescent="0.2">
      <c r="A163" s="59">
        <v>156</v>
      </c>
      <c r="B163" s="48" t="s">
        <v>976</v>
      </c>
      <c r="C163" s="89">
        <v>1.74</v>
      </c>
      <c r="D163" s="89">
        <v>2.65</v>
      </c>
      <c r="E163" s="89">
        <v>2.86</v>
      </c>
      <c r="F163" s="89">
        <v>2.5</v>
      </c>
      <c r="H163" s="110"/>
      <c r="I163" s="110"/>
      <c r="J163" s="110"/>
      <c r="K163" s="110"/>
      <c r="L163" s="110"/>
    </row>
    <row r="164" spans="1:12" ht="15" customHeight="1" x14ac:dyDescent="0.2">
      <c r="A164" s="59">
        <v>157</v>
      </c>
      <c r="B164" s="48" t="s">
        <v>1002</v>
      </c>
      <c r="C164" s="89">
        <v>1.73</v>
      </c>
      <c r="D164" s="89">
        <v>2.36</v>
      </c>
      <c r="E164" s="89">
        <v>3.53</v>
      </c>
      <c r="F164" s="89">
        <v>1.85</v>
      </c>
      <c r="H164" s="110"/>
      <c r="I164" s="110"/>
      <c r="J164" s="110"/>
      <c r="K164" s="110"/>
      <c r="L164" s="110"/>
    </row>
    <row r="165" spans="1:12" ht="15" customHeight="1" x14ac:dyDescent="0.2">
      <c r="A165" s="59">
        <v>158</v>
      </c>
      <c r="B165" s="48" t="s">
        <v>1037</v>
      </c>
      <c r="C165" s="89">
        <v>1.72</v>
      </c>
      <c r="D165" s="89">
        <v>2.71</v>
      </c>
      <c r="E165" s="89">
        <v>3.12</v>
      </c>
      <c r="F165" s="89">
        <v>0.99</v>
      </c>
      <c r="H165" s="110"/>
      <c r="I165" s="110"/>
      <c r="J165" s="110"/>
      <c r="K165" s="110"/>
      <c r="L165" s="110"/>
    </row>
    <row r="166" spans="1:12" ht="15" customHeight="1" x14ac:dyDescent="0.2">
      <c r="A166" s="59">
        <v>159</v>
      </c>
      <c r="B166" s="48" t="s">
        <v>1200</v>
      </c>
      <c r="C166" s="89">
        <v>1.72</v>
      </c>
      <c r="D166" s="89">
        <v>1.1100000000000001</v>
      </c>
      <c r="E166" s="89">
        <v>3</v>
      </c>
      <c r="F166" s="89">
        <v>1.23</v>
      </c>
      <c r="H166" s="110"/>
      <c r="I166" s="110"/>
      <c r="J166" s="110"/>
      <c r="K166" s="110"/>
      <c r="L166" s="110"/>
    </row>
    <row r="167" spans="1:12" ht="15" customHeight="1" x14ac:dyDescent="0.2">
      <c r="A167" s="59">
        <v>160</v>
      </c>
      <c r="B167" s="48" t="s">
        <v>959</v>
      </c>
      <c r="C167" s="89">
        <v>1.71</v>
      </c>
      <c r="D167" s="89">
        <v>1.91</v>
      </c>
      <c r="E167" s="89">
        <v>2.82</v>
      </c>
      <c r="F167" s="89">
        <v>0.93</v>
      </c>
      <c r="H167" s="110"/>
      <c r="I167" s="110"/>
      <c r="J167" s="110"/>
      <c r="K167" s="110"/>
      <c r="L167" s="110"/>
    </row>
    <row r="168" spans="1:12" ht="15" customHeight="1" x14ac:dyDescent="0.2">
      <c r="A168" s="58">
        <v>161</v>
      </c>
      <c r="B168" s="48" t="s">
        <v>1062</v>
      </c>
      <c r="C168" s="89">
        <v>1.67</v>
      </c>
      <c r="D168" s="89">
        <v>0.98</v>
      </c>
      <c r="E168" s="89">
        <v>1.33</v>
      </c>
      <c r="F168" s="89">
        <v>0.71</v>
      </c>
      <c r="H168" s="110"/>
      <c r="I168" s="110"/>
      <c r="J168" s="110"/>
      <c r="K168" s="110"/>
      <c r="L168" s="110"/>
    </row>
    <row r="169" spans="1:12" ht="15" customHeight="1" x14ac:dyDescent="0.2">
      <c r="A169" s="59">
        <v>162</v>
      </c>
      <c r="B169" s="48" t="s">
        <v>899</v>
      </c>
      <c r="C169" s="89">
        <v>1.66</v>
      </c>
      <c r="D169" s="89">
        <v>2.35</v>
      </c>
      <c r="E169" s="89">
        <v>1.34</v>
      </c>
      <c r="F169" s="89">
        <v>1.45</v>
      </c>
      <c r="H169" s="110"/>
      <c r="I169" s="110"/>
      <c r="J169" s="110"/>
      <c r="K169" s="110"/>
      <c r="L169" s="110"/>
    </row>
    <row r="170" spans="1:12" ht="15" customHeight="1" x14ac:dyDescent="0.2">
      <c r="A170" s="59">
        <v>163</v>
      </c>
      <c r="B170" s="48" t="s">
        <v>897</v>
      </c>
      <c r="C170" s="89">
        <v>1.65</v>
      </c>
      <c r="D170" s="89">
        <v>0.23</v>
      </c>
      <c r="E170" s="89">
        <v>2.78</v>
      </c>
      <c r="F170" s="89">
        <v>1.36</v>
      </c>
      <c r="H170" s="110"/>
      <c r="I170" s="110"/>
      <c r="J170" s="110"/>
      <c r="K170" s="110"/>
      <c r="L170" s="110"/>
    </row>
    <row r="171" spans="1:12" ht="15" customHeight="1" x14ac:dyDescent="0.2">
      <c r="A171" s="59">
        <v>164</v>
      </c>
      <c r="B171" s="48" t="s">
        <v>908</v>
      </c>
      <c r="C171" s="89">
        <v>1.65</v>
      </c>
      <c r="D171" s="89">
        <v>2.52</v>
      </c>
      <c r="E171" s="89">
        <v>2.48</v>
      </c>
      <c r="F171" s="89">
        <v>1.27</v>
      </c>
      <c r="H171" s="110"/>
      <c r="I171" s="110"/>
      <c r="J171" s="110"/>
      <c r="K171" s="110"/>
      <c r="L171" s="110"/>
    </row>
    <row r="172" spans="1:12" ht="15" customHeight="1" x14ac:dyDescent="0.2">
      <c r="A172" s="59">
        <v>165</v>
      </c>
      <c r="B172" s="48" t="s">
        <v>1198</v>
      </c>
      <c r="C172" s="89">
        <v>1.64</v>
      </c>
      <c r="D172" s="89">
        <v>1.01</v>
      </c>
      <c r="E172" s="89">
        <v>1.91</v>
      </c>
      <c r="F172" s="89">
        <v>0.86</v>
      </c>
      <c r="H172" s="110"/>
      <c r="I172" s="110"/>
      <c r="J172" s="110"/>
      <c r="K172" s="110"/>
      <c r="L172" s="110"/>
    </row>
    <row r="173" spans="1:12" ht="15" customHeight="1" x14ac:dyDescent="0.2">
      <c r="A173" s="59">
        <v>166</v>
      </c>
      <c r="B173" s="48" t="s">
        <v>1069</v>
      </c>
      <c r="C173" s="89">
        <v>1.63</v>
      </c>
      <c r="D173" s="89">
        <v>1.83</v>
      </c>
      <c r="E173" s="89">
        <v>2.3199999999999998</v>
      </c>
      <c r="F173" s="89">
        <v>0.98</v>
      </c>
      <c r="H173" s="110"/>
      <c r="I173" s="110"/>
      <c r="J173" s="110"/>
      <c r="K173" s="110"/>
      <c r="L173" s="110"/>
    </row>
    <row r="174" spans="1:12" ht="15" customHeight="1" x14ac:dyDescent="0.2">
      <c r="A174" s="59">
        <v>167</v>
      </c>
      <c r="B174" s="48" t="s">
        <v>1070</v>
      </c>
      <c r="C174" s="89">
        <v>1.62</v>
      </c>
      <c r="D174" s="89">
        <v>1.25</v>
      </c>
      <c r="E174" s="89">
        <v>1.97</v>
      </c>
      <c r="F174" s="89">
        <v>1.1299999999999999</v>
      </c>
      <c r="H174" s="110"/>
      <c r="I174" s="110"/>
      <c r="J174" s="110"/>
      <c r="K174" s="110"/>
      <c r="L174" s="110"/>
    </row>
    <row r="175" spans="1:12" ht="15" customHeight="1" x14ac:dyDescent="0.2">
      <c r="A175" s="59">
        <v>168</v>
      </c>
      <c r="B175" s="48" t="s">
        <v>785</v>
      </c>
      <c r="C175" s="89">
        <v>1.62</v>
      </c>
      <c r="D175" s="89">
        <v>3.52</v>
      </c>
      <c r="E175" s="89">
        <v>2.74</v>
      </c>
      <c r="F175" s="89">
        <v>2.1</v>
      </c>
      <c r="H175" s="110"/>
      <c r="I175" s="110"/>
      <c r="J175" s="110"/>
      <c r="K175" s="110"/>
      <c r="L175" s="110"/>
    </row>
    <row r="176" spans="1:12" ht="15" customHeight="1" x14ac:dyDescent="0.2">
      <c r="A176" s="59">
        <v>169</v>
      </c>
      <c r="B176" s="48" t="s">
        <v>1170</v>
      </c>
      <c r="C176" s="89">
        <v>1.59</v>
      </c>
      <c r="D176" s="89">
        <v>1.1599999999999999</v>
      </c>
      <c r="E176" s="89">
        <v>2.61</v>
      </c>
      <c r="F176" s="89">
        <v>0.2</v>
      </c>
      <c r="H176" s="110"/>
      <c r="I176" s="110"/>
      <c r="J176" s="110"/>
      <c r="K176" s="110"/>
      <c r="L176" s="110"/>
    </row>
    <row r="177" spans="1:12" ht="15" customHeight="1" x14ac:dyDescent="0.2">
      <c r="A177" s="59">
        <v>170</v>
      </c>
      <c r="B177" s="48" t="s">
        <v>919</v>
      </c>
      <c r="C177" s="89">
        <v>1.58</v>
      </c>
      <c r="D177" s="89">
        <v>0.76</v>
      </c>
      <c r="E177" s="89">
        <v>1.23</v>
      </c>
      <c r="F177" s="89">
        <v>2.41</v>
      </c>
      <c r="H177" s="110"/>
      <c r="I177" s="110"/>
      <c r="J177" s="110"/>
      <c r="K177" s="110"/>
      <c r="L177" s="110"/>
    </row>
    <row r="178" spans="1:12" ht="15" customHeight="1" x14ac:dyDescent="0.2">
      <c r="A178" s="59">
        <v>171</v>
      </c>
      <c r="B178" s="48" t="s">
        <v>1053</v>
      </c>
      <c r="C178" s="89">
        <v>1.57</v>
      </c>
      <c r="D178" s="89">
        <v>2.75</v>
      </c>
      <c r="E178" s="89">
        <v>1.7</v>
      </c>
      <c r="F178" s="89">
        <v>0.6</v>
      </c>
      <c r="H178" s="110"/>
      <c r="I178" s="110"/>
      <c r="J178" s="110"/>
      <c r="K178" s="110"/>
      <c r="L178" s="110"/>
    </row>
    <row r="179" spans="1:12" ht="15" customHeight="1" x14ac:dyDescent="0.2">
      <c r="A179" s="59">
        <v>172</v>
      </c>
      <c r="B179" s="48" t="s">
        <v>803</v>
      </c>
      <c r="C179" s="89">
        <v>1.57</v>
      </c>
      <c r="D179" s="89">
        <v>1.82</v>
      </c>
      <c r="E179" s="89">
        <v>2.4900000000000002</v>
      </c>
      <c r="F179" s="89">
        <v>0.74</v>
      </c>
      <c r="H179" s="110"/>
      <c r="I179" s="110"/>
      <c r="J179" s="110"/>
      <c r="K179" s="110"/>
      <c r="L179" s="110"/>
    </row>
    <row r="180" spans="1:12" ht="15" customHeight="1" x14ac:dyDescent="0.2">
      <c r="A180" s="59">
        <v>173</v>
      </c>
      <c r="B180" s="48" t="s">
        <v>1098</v>
      </c>
      <c r="C180" s="89">
        <v>1.55</v>
      </c>
      <c r="D180" s="89">
        <v>2.1</v>
      </c>
      <c r="E180" s="89">
        <v>3.4</v>
      </c>
      <c r="F180" s="89">
        <v>1.54</v>
      </c>
      <c r="H180" s="110"/>
      <c r="I180" s="110"/>
      <c r="J180" s="110"/>
      <c r="K180" s="110"/>
      <c r="L180" s="110"/>
    </row>
    <row r="181" spans="1:12" ht="15" customHeight="1" x14ac:dyDescent="0.2">
      <c r="A181" s="59">
        <v>174</v>
      </c>
      <c r="B181" s="48" t="s">
        <v>1210</v>
      </c>
      <c r="C181" s="89">
        <v>1.53</v>
      </c>
      <c r="D181" s="89">
        <v>2.83</v>
      </c>
      <c r="E181" s="89">
        <v>3.63</v>
      </c>
      <c r="F181" s="89">
        <v>1.1000000000000001</v>
      </c>
      <c r="H181" s="110"/>
      <c r="I181" s="110"/>
      <c r="J181" s="110"/>
      <c r="K181" s="110"/>
      <c r="L181" s="110"/>
    </row>
    <row r="182" spans="1:12" ht="15" customHeight="1" x14ac:dyDescent="0.2">
      <c r="A182" s="59">
        <v>175</v>
      </c>
      <c r="B182" s="48" t="s">
        <v>1026</v>
      </c>
      <c r="C182" s="89">
        <v>1.51</v>
      </c>
      <c r="D182" s="89">
        <v>1.87</v>
      </c>
      <c r="E182" s="89">
        <v>3.07</v>
      </c>
      <c r="F182" s="89">
        <v>2.09</v>
      </c>
      <c r="H182" s="110"/>
      <c r="I182" s="110"/>
      <c r="J182" s="110"/>
      <c r="K182" s="110"/>
      <c r="L182" s="110"/>
    </row>
    <row r="183" spans="1:12" ht="15" customHeight="1" x14ac:dyDescent="0.2">
      <c r="A183" s="59">
        <v>176</v>
      </c>
      <c r="B183" s="48" t="s">
        <v>895</v>
      </c>
      <c r="C183" s="89">
        <v>1.5</v>
      </c>
      <c r="D183" s="89">
        <v>3.28</v>
      </c>
      <c r="E183" s="89">
        <v>3.26</v>
      </c>
      <c r="F183" s="89">
        <v>-0.4</v>
      </c>
      <c r="H183" s="110"/>
      <c r="I183" s="110"/>
      <c r="J183" s="110"/>
      <c r="K183" s="110"/>
      <c r="L183" s="110"/>
    </row>
    <row r="184" spans="1:12" ht="15" customHeight="1" x14ac:dyDescent="0.2">
      <c r="A184" s="59">
        <v>177</v>
      </c>
      <c r="B184" s="48" t="s">
        <v>936</v>
      </c>
      <c r="C184" s="89">
        <v>1.5</v>
      </c>
      <c r="D184" s="89">
        <v>1.42</v>
      </c>
      <c r="E184" s="89">
        <v>2.2799999999999998</v>
      </c>
      <c r="F184" s="89">
        <v>1.74</v>
      </c>
      <c r="H184" s="110"/>
      <c r="I184" s="110"/>
      <c r="J184" s="110"/>
      <c r="K184" s="110"/>
      <c r="L184" s="110"/>
    </row>
    <row r="185" spans="1:12" ht="15" customHeight="1" x14ac:dyDescent="0.2">
      <c r="A185" s="59">
        <v>178</v>
      </c>
      <c r="B185" s="48" t="s">
        <v>941</v>
      </c>
      <c r="C185" s="89">
        <v>1.48</v>
      </c>
      <c r="D185" s="89">
        <v>1.2</v>
      </c>
      <c r="E185" s="89">
        <v>1.46</v>
      </c>
      <c r="F185" s="89">
        <v>1.26</v>
      </c>
      <c r="H185" s="110"/>
      <c r="I185" s="110"/>
      <c r="J185" s="110"/>
      <c r="K185" s="110"/>
      <c r="L185" s="110"/>
    </row>
    <row r="186" spans="1:12" ht="15" customHeight="1" x14ac:dyDescent="0.2">
      <c r="A186" s="59">
        <v>179</v>
      </c>
      <c r="B186" s="48" t="s">
        <v>1143</v>
      </c>
      <c r="C186" s="89">
        <v>1.48</v>
      </c>
      <c r="D186" s="89">
        <v>3.01</v>
      </c>
      <c r="E186" s="89">
        <v>2.62</v>
      </c>
      <c r="F186" s="89">
        <v>1.75</v>
      </c>
      <c r="H186" s="110"/>
      <c r="I186" s="110"/>
      <c r="J186" s="110"/>
      <c r="K186" s="110"/>
      <c r="L186" s="110"/>
    </row>
    <row r="187" spans="1:12" ht="15" customHeight="1" x14ac:dyDescent="0.2">
      <c r="A187" s="59">
        <v>180</v>
      </c>
      <c r="B187" s="48" t="s">
        <v>903</v>
      </c>
      <c r="C187" s="89">
        <v>1.47</v>
      </c>
      <c r="D187" s="89">
        <v>0.17</v>
      </c>
      <c r="E187" s="89">
        <v>1.51</v>
      </c>
      <c r="F187" s="89">
        <v>-0.93</v>
      </c>
      <c r="H187" s="110"/>
      <c r="I187" s="110"/>
      <c r="J187" s="110"/>
      <c r="K187" s="110"/>
      <c r="L187" s="110"/>
    </row>
    <row r="188" spans="1:12" ht="15" customHeight="1" x14ac:dyDescent="0.2">
      <c r="A188" s="58">
        <v>181</v>
      </c>
      <c r="B188" s="48" t="s">
        <v>1007</v>
      </c>
      <c r="C188" s="89">
        <v>1.46</v>
      </c>
      <c r="D188" s="89">
        <v>-0.11</v>
      </c>
      <c r="E188" s="89">
        <v>0.35</v>
      </c>
      <c r="F188" s="89">
        <v>0.65</v>
      </c>
      <c r="H188" s="110"/>
      <c r="I188" s="110"/>
      <c r="J188" s="110"/>
      <c r="K188" s="110"/>
      <c r="L188" s="110"/>
    </row>
    <row r="189" spans="1:12" ht="15" customHeight="1" x14ac:dyDescent="0.2">
      <c r="A189" s="59">
        <v>182</v>
      </c>
      <c r="B189" s="48" t="s">
        <v>1065</v>
      </c>
      <c r="C189" s="89">
        <v>1.46</v>
      </c>
      <c r="D189" s="89">
        <v>3.1</v>
      </c>
      <c r="E189" s="89">
        <v>2.29</v>
      </c>
      <c r="F189" s="89">
        <v>2.71</v>
      </c>
      <c r="H189" s="110"/>
      <c r="I189" s="110"/>
      <c r="J189" s="110"/>
      <c r="K189" s="110"/>
      <c r="L189" s="110"/>
    </row>
    <row r="190" spans="1:12" ht="15" customHeight="1" x14ac:dyDescent="0.2">
      <c r="A190" s="59">
        <v>183</v>
      </c>
      <c r="B190" s="48" t="s">
        <v>918</v>
      </c>
      <c r="C190" s="89">
        <v>1.43</v>
      </c>
      <c r="D190" s="89">
        <v>0.97</v>
      </c>
      <c r="E190" s="89">
        <v>1.53</v>
      </c>
      <c r="F190" s="89">
        <v>1.33</v>
      </c>
      <c r="H190" s="110"/>
      <c r="I190" s="110"/>
      <c r="J190" s="110"/>
      <c r="K190" s="110"/>
      <c r="L190" s="110"/>
    </row>
    <row r="191" spans="1:12" ht="15" customHeight="1" x14ac:dyDescent="0.2">
      <c r="A191" s="59">
        <v>184</v>
      </c>
      <c r="B191" s="48" t="s">
        <v>1150</v>
      </c>
      <c r="C191" s="89">
        <v>1.43</v>
      </c>
      <c r="D191" s="89">
        <v>0.56999999999999995</v>
      </c>
      <c r="E191" s="89">
        <v>1.86</v>
      </c>
      <c r="F191" s="89">
        <v>0.45</v>
      </c>
      <c r="H191" s="110"/>
      <c r="I191" s="110"/>
      <c r="J191" s="110"/>
      <c r="K191" s="110"/>
      <c r="L191" s="110"/>
    </row>
    <row r="192" spans="1:12" ht="15" customHeight="1" x14ac:dyDescent="0.2">
      <c r="A192" s="59">
        <v>185</v>
      </c>
      <c r="B192" s="48" t="s">
        <v>1036</v>
      </c>
      <c r="C192" s="89">
        <v>1.42</v>
      </c>
      <c r="D192" s="89">
        <v>-0.01</v>
      </c>
      <c r="E192" s="89">
        <v>1.98</v>
      </c>
      <c r="F192" s="89">
        <v>1.1000000000000001</v>
      </c>
      <c r="H192" s="110"/>
      <c r="I192" s="110"/>
      <c r="J192" s="110"/>
      <c r="K192" s="110"/>
      <c r="L192" s="110"/>
    </row>
    <row r="193" spans="1:12" ht="15" customHeight="1" x14ac:dyDescent="0.2">
      <c r="A193" s="59">
        <v>186</v>
      </c>
      <c r="B193" s="48" t="s">
        <v>1082</v>
      </c>
      <c r="C193" s="89">
        <v>1.41</v>
      </c>
      <c r="D193" s="89">
        <v>2.27</v>
      </c>
      <c r="E193" s="89">
        <v>1.74</v>
      </c>
      <c r="F193" s="89">
        <v>1.33</v>
      </c>
      <c r="H193" s="110"/>
      <c r="I193" s="110"/>
      <c r="J193" s="110"/>
      <c r="K193" s="110"/>
      <c r="L193" s="110"/>
    </row>
    <row r="194" spans="1:12" ht="15" customHeight="1" x14ac:dyDescent="0.2">
      <c r="A194" s="59">
        <v>187</v>
      </c>
      <c r="B194" s="48" t="s">
        <v>927</v>
      </c>
      <c r="C194" s="89">
        <v>1.39</v>
      </c>
      <c r="D194" s="89">
        <v>1.58</v>
      </c>
      <c r="E194" s="89">
        <v>0.56999999999999995</v>
      </c>
      <c r="F194" s="89">
        <v>0.15</v>
      </c>
      <c r="H194" s="110"/>
      <c r="I194" s="110"/>
      <c r="J194" s="110"/>
      <c r="K194" s="110"/>
      <c r="L194" s="110"/>
    </row>
    <row r="195" spans="1:12" ht="15" customHeight="1" x14ac:dyDescent="0.2">
      <c r="A195" s="59">
        <v>188</v>
      </c>
      <c r="B195" s="48" t="s">
        <v>755</v>
      </c>
      <c r="C195" s="89">
        <v>1.39</v>
      </c>
      <c r="D195" s="89">
        <v>1.93</v>
      </c>
      <c r="E195" s="89">
        <v>2.71</v>
      </c>
      <c r="F195" s="89">
        <v>1.67</v>
      </c>
      <c r="H195" s="110"/>
      <c r="I195" s="110"/>
      <c r="J195" s="110"/>
      <c r="K195" s="110"/>
      <c r="L195" s="110"/>
    </row>
    <row r="196" spans="1:12" ht="15" customHeight="1" x14ac:dyDescent="0.2">
      <c r="A196" s="59">
        <v>189</v>
      </c>
      <c r="B196" s="48" t="s">
        <v>1046</v>
      </c>
      <c r="C196" s="89">
        <v>1.38</v>
      </c>
      <c r="D196" s="89">
        <v>0.75</v>
      </c>
      <c r="E196" s="89">
        <v>1.69</v>
      </c>
      <c r="F196" s="89">
        <v>1.24</v>
      </c>
      <c r="H196" s="110"/>
      <c r="I196" s="110"/>
      <c r="J196" s="110"/>
      <c r="K196" s="110"/>
      <c r="L196" s="110"/>
    </row>
    <row r="197" spans="1:12" ht="15" customHeight="1" x14ac:dyDescent="0.2">
      <c r="A197" s="59">
        <v>190</v>
      </c>
      <c r="B197" s="48" t="s">
        <v>1097</v>
      </c>
      <c r="C197" s="89">
        <v>1.38</v>
      </c>
      <c r="D197" s="89">
        <v>2.33</v>
      </c>
      <c r="E197" s="89">
        <v>1.24</v>
      </c>
      <c r="F197" s="89">
        <v>1.1000000000000001</v>
      </c>
      <c r="H197" s="110"/>
      <c r="I197" s="110"/>
      <c r="J197" s="110"/>
      <c r="K197" s="110"/>
      <c r="L197" s="110"/>
    </row>
    <row r="198" spans="1:12" ht="15" customHeight="1" x14ac:dyDescent="0.2">
      <c r="A198" s="59">
        <v>191</v>
      </c>
      <c r="B198" s="48" t="s">
        <v>997</v>
      </c>
      <c r="C198" s="89">
        <v>1.37</v>
      </c>
      <c r="D198" s="89">
        <v>2.0499999999999998</v>
      </c>
      <c r="E198" s="89">
        <v>1.59</v>
      </c>
      <c r="F198" s="89">
        <v>0.91</v>
      </c>
      <c r="H198" s="110"/>
      <c r="I198" s="110"/>
      <c r="J198" s="110"/>
      <c r="K198" s="110"/>
      <c r="L198" s="110"/>
    </row>
    <row r="199" spans="1:12" ht="15" customHeight="1" x14ac:dyDescent="0.2">
      <c r="A199" s="59">
        <v>192</v>
      </c>
      <c r="B199" s="48" t="s">
        <v>1182</v>
      </c>
      <c r="C199" s="89">
        <v>1.35</v>
      </c>
      <c r="D199" s="89">
        <v>1.87</v>
      </c>
      <c r="E199" s="89">
        <v>4.01</v>
      </c>
      <c r="F199" s="89">
        <v>1.68</v>
      </c>
      <c r="H199" s="110"/>
      <c r="I199" s="110"/>
      <c r="J199" s="110"/>
      <c r="K199" s="110"/>
      <c r="L199" s="110"/>
    </row>
    <row r="200" spans="1:12" ht="15" customHeight="1" x14ac:dyDescent="0.2">
      <c r="A200" s="59">
        <v>193</v>
      </c>
      <c r="B200" s="48" t="s">
        <v>1087</v>
      </c>
      <c r="C200" s="89">
        <v>1.34</v>
      </c>
      <c r="D200" s="89">
        <v>1.17</v>
      </c>
      <c r="E200" s="89">
        <v>0.13</v>
      </c>
      <c r="F200" s="89">
        <v>0.75</v>
      </c>
      <c r="H200" s="110"/>
      <c r="I200" s="110"/>
      <c r="J200" s="110"/>
      <c r="K200" s="110"/>
      <c r="L200" s="110"/>
    </row>
    <row r="201" spans="1:12" ht="15" customHeight="1" x14ac:dyDescent="0.2">
      <c r="A201" s="59">
        <v>194</v>
      </c>
      <c r="B201" s="48" t="s">
        <v>1057</v>
      </c>
      <c r="C201" s="89">
        <v>1.33</v>
      </c>
      <c r="D201" s="89">
        <v>3.07</v>
      </c>
      <c r="E201" s="89">
        <v>0.94</v>
      </c>
      <c r="F201" s="89">
        <v>1.1000000000000001</v>
      </c>
      <c r="H201" s="110"/>
      <c r="I201" s="110"/>
      <c r="J201" s="110"/>
      <c r="K201" s="110"/>
      <c r="L201" s="110"/>
    </row>
    <row r="202" spans="1:12" ht="15" customHeight="1" x14ac:dyDescent="0.2">
      <c r="A202" s="59">
        <v>195</v>
      </c>
      <c r="B202" s="48" t="s">
        <v>1118</v>
      </c>
      <c r="C202" s="89">
        <v>1.33</v>
      </c>
      <c r="D202" s="89">
        <v>2.16</v>
      </c>
      <c r="E202" s="89">
        <v>2.41</v>
      </c>
      <c r="F202" s="89">
        <v>1.24</v>
      </c>
      <c r="H202" s="110"/>
      <c r="I202" s="110"/>
      <c r="J202" s="110"/>
      <c r="K202" s="110"/>
      <c r="L202" s="110"/>
    </row>
    <row r="203" spans="1:12" ht="15" customHeight="1" x14ac:dyDescent="0.2">
      <c r="A203" s="59">
        <v>196</v>
      </c>
      <c r="B203" s="48" t="s">
        <v>754</v>
      </c>
      <c r="C203" s="89">
        <v>1.32</v>
      </c>
      <c r="D203" s="89">
        <v>2.57</v>
      </c>
      <c r="E203" s="89">
        <v>2.6</v>
      </c>
      <c r="F203" s="89">
        <v>1.63</v>
      </c>
      <c r="H203" s="110"/>
      <c r="I203" s="110"/>
      <c r="J203" s="110"/>
      <c r="K203" s="110"/>
      <c r="L203" s="110"/>
    </row>
    <row r="204" spans="1:12" ht="15" customHeight="1" x14ac:dyDescent="0.2">
      <c r="A204" s="59">
        <v>197</v>
      </c>
      <c r="B204" s="48" t="s">
        <v>1206</v>
      </c>
      <c r="C204" s="89">
        <v>1.29</v>
      </c>
      <c r="D204" s="89">
        <v>3.2</v>
      </c>
      <c r="E204" s="89">
        <v>3.73</v>
      </c>
      <c r="F204" s="89">
        <v>1.37</v>
      </c>
      <c r="H204" s="110"/>
      <c r="I204" s="110"/>
      <c r="J204" s="110"/>
      <c r="K204" s="110"/>
      <c r="L204" s="110"/>
    </row>
    <row r="205" spans="1:12" ht="15" customHeight="1" x14ac:dyDescent="0.2">
      <c r="A205" s="59">
        <v>198</v>
      </c>
      <c r="B205" s="48" t="s">
        <v>951</v>
      </c>
      <c r="C205" s="89">
        <v>1.28</v>
      </c>
      <c r="D205" s="89">
        <v>2.68</v>
      </c>
      <c r="E205" s="89">
        <v>3.91</v>
      </c>
      <c r="F205" s="89">
        <v>1.18</v>
      </c>
      <c r="H205" s="110"/>
      <c r="I205" s="110"/>
      <c r="J205" s="110"/>
      <c r="K205" s="110"/>
      <c r="L205" s="110"/>
    </row>
    <row r="206" spans="1:12" ht="15" customHeight="1" x14ac:dyDescent="0.2">
      <c r="A206" s="59">
        <v>199</v>
      </c>
      <c r="B206" s="48" t="s">
        <v>1179</v>
      </c>
      <c r="C206" s="89">
        <v>1.28</v>
      </c>
      <c r="D206" s="89">
        <v>1</v>
      </c>
      <c r="E206" s="89">
        <v>2.59</v>
      </c>
      <c r="F206" s="89">
        <v>1.07</v>
      </c>
      <c r="H206" s="110"/>
      <c r="I206" s="110"/>
      <c r="J206" s="110"/>
      <c r="K206" s="110"/>
      <c r="L206" s="110"/>
    </row>
    <row r="207" spans="1:12" ht="15" customHeight="1" x14ac:dyDescent="0.2">
      <c r="A207" s="59">
        <v>200</v>
      </c>
      <c r="B207" s="48" t="s">
        <v>1077</v>
      </c>
      <c r="C207" s="89">
        <v>1.26</v>
      </c>
      <c r="D207" s="89">
        <v>2.0499999999999998</v>
      </c>
      <c r="E207" s="89">
        <v>2.37</v>
      </c>
      <c r="F207" s="89">
        <v>0.83</v>
      </c>
      <c r="H207" s="110"/>
      <c r="I207" s="110"/>
      <c r="J207" s="110"/>
      <c r="K207" s="110"/>
      <c r="L207" s="110"/>
    </row>
    <row r="208" spans="1:12" ht="15" customHeight="1" x14ac:dyDescent="0.2">
      <c r="A208" s="58">
        <v>201</v>
      </c>
      <c r="B208" s="48" t="s">
        <v>1199</v>
      </c>
      <c r="C208" s="89">
        <v>1.26</v>
      </c>
      <c r="D208" s="89">
        <v>0.31</v>
      </c>
      <c r="E208" s="89">
        <v>0.25</v>
      </c>
      <c r="F208" s="89">
        <v>0.38</v>
      </c>
      <c r="H208" s="110"/>
      <c r="I208" s="110"/>
      <c r="J208" s="110"/>
      <c r="K208" s="110"/>
      <c r="L208" s="110"/>
    </row>
    <row r="209" spans="1:12" ht="15" customHeight="1" x14ac:dyDescent="0.2">
      <c r="A209" s="59">
        <v>202</v>
      </c>
      <c r="B209" s="48" t="s">
        <v>917</v>
      </c>
      <c r="C209" s="89">
        <v>1.25</v>
      </c>
      <c r="D209" s="89">
        <v>1.92</v>
      </c>
      <c r="E209" s="89">
        <v>1.95</v>
      </c>
      <c r="F209" s="89">
        <v>0.37</v>
      </c>
      <c r="H209" s="110"/>
      <c r="I209" s="110"/>
      <c r="J209" s="110"/>
      <c r="K209" s="110"/>
      <c r="L209" s="110"/>
    </row>
    <row r="210" spans="1:12" ht="15" customHeight="1" x14ac:dyDescent="0.2">
      <c r="A210" s="59">
        <v>203</v>
      </c>
      <c r="B210" s="48" t="s">
        <v>1015</v>
      </c>
      <c r="C210" s="89">
        <v>1.24</v>
      </c>
      <c r="D210" s="89">
        <v>3.16</v>
      </c>
      <c r="E210" s="89">
        <v>2.62</v>
      </c>
      <c r="F210" s="89">
        <v>1.21</v>
      </c>
      <c r="H210" s="110"/>
      <c r="I210" s="110"/>
      <c r="J210" s="110"/>
      <c r="K210" s="110"/>
      <c r="L210" s="110"/>
    </row>
    <row r="211" spans="1:12" ht="15" customHeight="1" x14ac:dyDescent="0.2">
      <c r="A211" s="59">
        <v>204</v>
      </c>
      <c r="B211" s="48" t="s">
        <v>1106</v>
      </c>
      <c r="C211" s="89">
        <v>1.24</v>
      </c>
      <c r="D211" s="89">
        <v>1.65</v>
      </c>
      <c r="E211" s="89">
        <v>2.09</v>
      </c>
      <c r="F211" s="89">
        <v>0.94</v>
      </c>
      <c r="H211" s="110"/>
      <c r="I211" s="110"/>
      <c r="J211" s="110"/>
      <c r="K211" s="110"/>
      <c r="L211" s="110"/>
    </row>
    <row r="212" spans="1:12" ht="15" customHeight="1" x14ac:dyDescent="0.2">
      <c r="A212" s="59">
        <v>205</v>
      </c>
      <c r="B212" s="48" t="s">
        <v>987</v>
      </c>
      <c r="C212" s="89">
        <v>1.22</v>
      </c>
      <c r="D212" s="89">
        <v>2.12</v>
      </c>
      <c r="E212" s="89">
        <v>2.17</v>
      </c>
      <c r="F212" s="89">
        <v>2.12</v>
      </c>
      <c r="H212" s="110"/>
      <c r="I212" s="110"/>
      <c r="J212" s="110"/>
      <c r="K212" s="110"/>
      <c r="L212" s="110"/>
    </row>
    <row r="213" spans="1:12" ht="15" customHeight="1" x14ac:dyDescent="0.2">
      <c r="A213" s="59">
        <v>206</v>
      </c>
      <c r="B213" s="48" t="s">
        <v>1173</v>
      </c>
      <c r="C213" s="89">
        <v>1.2</v>
      </c>
      <c r="D213" s="89">
        <v>1.64</v>
      </c>
      <c r="E213" s="89">
        <v>3.19</v>
      </c>
      <c r="F213" s="89">
        <v>2.1800000000000002</v>
      </c>
      <c r="H213" s="110"/>
      <c r="I213" s="110"/>
      <c r="J213" s="110"/>
      <c r="K213" s="110"/>
      <c r="L213" s="110"/>
    </row>
    <row r="214" spans="1:12" ht="15" customHeight="1" x14ac:dyDescent="0.2">
      <c r="A214" s="59">
        <v>207</v>
      </c>
      <c r="B214" s="48" t="s">
        <v>1186</v>
      </c>
      <c r="C214" s="89">
        <v>1.2</v>
      </c>
      <c r="D214" s="89">
        <v>2.5099999999999998</v>
      </c>
      <c r="E214" s="89">
        <v>1.39</v>
      </c>
      <c r="F214" s="89">
        <v>1.04</v>
      </c>
      <c r="H214" s="110"/>
      <c r="I214" s="110"/>
      <c r="J214" s="110"/>
      <c r="K214" s="110"/>
      <c r="L214" s="110"/>
    </row>
    <row r="215" spans="1:12" ht="15" customHeight="1" x14ac:dyDescent="0.2">
      <c r="A215" s="59">
        <v>208</v>
      </c>
      <c r="B215" s="48" t="s">
        <v>1021</v>
      </c>
      <c r="C215" s="89">
        <v>1.19</v>
      </c>
      <c r="D215" s="89">
        <v>1.98</v>
      </c>
      <c r="E215" s="89">
        <v>1.83</v>
      </c>
      <c r="F215" s="89">
        <v>1.59</v>
      </c>
      <c r="H215" s="110"/>
      <c r="I215" s="110"/>
      <c r="J215" s="110"/>
      <c r="K215" s="110"/>
      <c r="L215" s="110"/>
    </row>
    <row r="216" spans="1:12" ht="15" customHeight="1" x14ac:dyDescent="0.2">
      <c r="A216" s="59">
        <v>209</v>
      </c>
      <c r="B216" s="48" t="s">
        <v>1139</v>
      </c>
      <c r="C216" s="89">
        <v>1.18</v>
      </c>
      <c r="D216" s="89">
        <v>0.79</v>
      </c>
      <c r="E216" s="89">
        <v>2.41</v>
      </c>
      <c r="F216" s="89">
        <v>1.81</v>
      </c>
      <c r="H216" s="110"/>
      <c r="I216" s="110"/>
      <c r="J216" s="110"/>
      <c r="K216" s="110"/>
      <c r="L216" s="110"/>
    </row>
    <row r="217" spans="1:12" ht="15" customHeight="1" x14ac:dyDescent="0.2">
      <c r="A217" s="59">
        <v>210</v>
      </c>
      <c r="B217" s="48" t="s">
        <v>809</v>
      </c>
      <c r="C217" s="89">
        <v>1.1599999999999999</v>
      </c>
      <c r="D217" s="89">
        <v>2.63</v>
      </c>
      <c r="E217" s="89">
        <v>2.34</v>
      </c>
      <c r="F217" s="89">
        <v>1.55</v>
      </c>
      <c r="H217" s="110"/>
      <c r="I217" s="110"/>
      <c r="J217" s="110"/>
      <c r="K217" s="110"/>
      <c r="L217" s="110"/>
    </row>
    <row r="218" spans="1:12" ht="15" customHeight="1" x14ac:dyDescent="0.2">
      <c r="A218" s="59">
        <v>211</v>
      </c>
      <c r="B218" s="48" t="s">
        <v>974</v>
      </c>
      <c r="C218" s="89">
        <v>1.1599999999999999</v>
      </c>
      <c r="D218" s="89">
        <v>3.42</v>
      </c>
      <c r="E218" s="89">
        <v>2.5</v>
      </c>
      <c r="F218" s="89">
        <v>1.67</v>
      </c>
      <c r="H218" s="110"/>
      <c r="I218" s="110"/>
      <c r="J218" s="110"/>
      <c r="K218" s="110"/>
      <c r="L218" s="110"/>
    </row>
    <row r="219" spans="1:12" ht="15" customHeight="1" x14ac:dyDescent="0.2">
      <c r="A219" s="59">
        <v>212</v>
      </c>
      <c r="B219" s="48" t="s">
        <v>981</v>
      </c>
      <c r="C219" s="89">
        <v>1.1399999999999999</v>
      </c>
      <c r="D219" s="89">
        <v>3.05</v>
      </c>
      <c r="E219" s="89">
        <v>2.4900000000000002</v>
      </c>
      <c r="F219" s="89">
        <v>0.96</v>
      </c>
      <c r="H219" s="110"/>
      <c r="I219" s="110"/>
      <c r="J219" s="110"/>
      <c r="K219" s="110"/>
      <c r="L219" s="110"/>
    </row>
    <row r="220" spans="1:12" ht="15" customHeight="1" x14ac:dyDescent="0.2">
      <c r="A220" s="59">
        <v>213</v>
      </c>
      <c r="B220" s="48" t="s">
        <v>1129</v>
      </c>
      <c r="C220" s="89">
        <v>1.1299999999999999</v>
      </c>
      <c r="D220" s="89">
        <v>-0.25</v>
      </c>
      <c r="E220" s="89">
        <v>1.1200000000000001</v>
      </c>
      <c r="F220" s="89">
        <v>0.43</v>
      </c>
      <c r="H220" s="110"/>
      <c r="I220" s="110"/>
      <c r="J220" s="110"/>
      <c r="K220" s="110"/>
      <c r="L220" s="110"/>
    </row>
    <row r="221" spans="1:12" ht="15" customHeight="1" x14ac:dyDescent="0.2">
      <c r="A221" s="59">
        <v>214</v>
      </c>
      <c r="B221" s="48" t="s">
        <v>940</v>
      </c>
      <c r="C221" s="89">
        <v>1.1100000000000001</v>
      </c>
      <c r="D221" s="89">
        <v>2.25</v>
      </c>
      <c r="E221" s="89">
        <v>1.67</v>
      </c>
      <c r="F221" s="89">
        <v>1.0900000000000001</v>
      </c>
      <c r="H221" s="110"/>
      <c r="I221" s="110"/>
      <c r="J221" s="110"/>
      <c r="K221" s="110"/>
      <c r="L221" s="110"/>
    </row>
    <row r="222" spans="1:12" ht="15" customHeight="1" x14ac:dyDescent="0.2">
      <c r="A222" s="59">
        <v>215</v>
      </c>
      <c r="B222" s="48" t="s">
        <v>1010</v>
      </c>
      <c r="C222" s="89">
        <v>1.1100000000000001</v>
      </c>
      <c r="D222" s="89">
        <v>3.1</v>
      </c>
      <c r="E222" s="89">
        <v>5.18</v>
      </c>
      <c r="F222" s="89">
        <v>3.51</v>
      </c>
      <c r="H222" s="110"/>
      <c r="I222" s="110"/>
      <c r="J222" s="110"/>
      <c r="K222" s="110"/>
      <c r="L222" s="110"/>
    </row>
    <row r="223" spans="1:12" ht="15" customHeight="1" x14ac:dyDescent="0.2">
      <c r="A223" s="59">
        <v>216</v>
      </c>
      <c r="B223" s="48" t="s">
        <v>802</v>
      </c>
      <c r="C223" s="89">
        <v>1.1000000000000001</v>
      </c>
      <c r="D223" s="89">
        <v>0.15</v>
      </c>
      <c r="E223" s="89">
        <v>1.41</v>
      </c>
      <c r="F223" s="89">
        <v>0.97</v>
      </c>
      <c r="H223" s="110"/>
      <c r="I223" s="110"/>
      <c r="J223" s="110"/>
      <c r="K223" s="110"/>
      <c r="L223" s="110"/>
    </row>
    <row r="224" spans="1:12" ht="15" customHeight="1" x14ac:dyDescent="0.2">
      <c r="A224" s="59">
        <v>217</v>
      </c>
      <c r="B224" s="48" t="s">
        <v>907</v>
      </c>
      <c r="C224" s="89">
        <v>1.0900000000000001</v>
      </c>
      <c r="D224" s="89">
        <v>0.92</v>
      </c>
      <c r="E224" s="89">
        <v>1.02</v>
      </c>
      <c r="F224" s="89">
        <v>1.05</v>
      </c>
      <c r="H224" s="110"/>
      <c r="I224" s="110"/>
      <c r="J224" s="110"/>
      <c r="K224" s="110"/>
      <c r="L224" s="110"/>
    </row>
    <row r="225" spans="1:12" ht="15" customHeight="1" x14ac:dyDescent="0.2">
      <c r="A225" s="59">
        <v>218</v>
      </c>
      <c r="B225" s="48" t="s">
        <v>892</v>
      </c>
      <c r="C225" s="89">
        <v>1.07</v>
      </c>
      <c r="D225" s="89">
        <v>0.26</v>
      </c>
      <c r="E225" s="89">
        <v>1.25</v>
      </c>
      <c r="F225" s="89">
        <v>1.25</v>
      </c>
      <c r="H225" s="110"/>
      <c r="I225" s="110"/>
      <c r="J225" s="110"/>
      <c r="K225" s="110"/>
      <c r="L225" s="110"/>
    </row>
    <row r="226" spans="1:12" ht="15" customHeight="1" x14ac:dyDescent="0.2">
      <c r="A226" s="59">
        <v>219</v>
      </c>
      <c r="B226" s="48" t="s">
        <v>995</v>
      </c>
      <c r="C226" s="89">
        <v>1.06</v>
      </c>
      <c r="D226" s="89">
        <v>1.32</v>
      </c>
      <c r="E226" s="89">
        <v>2.15</v>
      </c>
      <c r="F226" s="89">
        <v>2.23</v>
      </c>
      <c r="H226" s="110"/>
      <c r="I226" s="110"/>
      <c r="J226" s="110"/>
      <c r="K226" s="110"/>
      <c r="L226" s="110"/>
    </row>
    <row r="227" spans="1:12" ht="15" customHeight="1" x14ac:dyDescent="0.2">
      <c r="A227" s="59">
        <v>220</v>
      </c>
      <c r="B227" s="48" t="s">
        <v>1009</v>
      </c>
      <c r="C227" s="89">
        <v>1.06</v>
      </c>
      <c r="D227" s="89">
        <v>1.97</v>
      </c>
      <c r="E227" s="89">
        <v>1.2</v>
      </c>
      <c r="F227" s="89">
        <v>1.43</v>
      </c>
      <c r="H227" s="110"/>
      <c r="I227" s="110"/>
      <c r="J227" s="110"/>
      <c r="K227" s="110"/>
      <c r="L227" s="110"/>
    </row>
    <row r="228" spans="1:12" ht="15" customHeight="1" x14ac:dyDescent="0.2">
      <c r="A228" s="58">
        <v>221</v>
      </c>
      <c r="B228" s="48" t="s">
        <v>1024</v>
      </c>
      <c r="C228" s="89">
        <v>1.06</v>
      </c>
      <c r="D228" s="89">
        <v>1.69</v>
      </c>
      <c r="E228" s="89">
        <v>2.4500000000000002</v>
      </c>
      <c r="F228" s="89">
        <v>1.57</v>
      </c>
      <c r="H228" s="110"/>
      <c r="I228" s="110"/>
      <c r="J228" s="110"/>
      <c r="K228" s="110"/>
      <c r="L228" s="110"/>
    </row>
    <row r="229" spans="1:12" ht="15" customHeight="1" x14ac:dyDescent="0.2">
      <c r="A229" s="59">
        <v>222</v>
      </c>
      <c r="B229" s="48" t="s">
        <v>955</v>
      </c>
      <c r="C229" s="89">
        <v>1.05</v>
      </c>
      <c r="D229" s="89">
        <v>2.74</v>
      </c>
      <c r="E229" s="89">
        <v>3.27</v>
      </c>
      <c r="F229" s="89">
        <v>1.53</v>
      </c>
      <c r="H229" s="110"/>
      <c r="I229" s="110"/>
      <c r="J229" s="110"/>
      <c r="K229" s="110"/>
      <c r="L229" s="110"/>
    </row>
    <row r="230" spans="1:12" ht="15" customHeight="1" x14ac:dyDescent="0.2">
      <c r="A230" s="59">
        <v>223</v>
      </c>
      <c r="B230" s="48" t="s">
        <v>1071</v>
      </c>
      <c r="C230" s="89">
        <v>1.04</v>
      </c>
      <c r="D230" s="89">
        <v>1.62</v>
      </c>
      <c r="E230" s="89">
        <v>2.21</v>
      </c>
      <c r="F230" s="89">
        <v>1.06</v>
      </c>
      <c r="H230" s="110"/>
      <c r="I230" s="110"/>
      <c r="J230" s="110"/>
      <c r="K230" s="110"/>
      <c r="L230" s="110"/>
    </row>
    <row r="231" spans="1:12" ht="15" customHeight="1" x14ac:dyDescent="0.2">
      <c r="A231" s="59">
        <v>224</v>
      </c>
      <c r="B231" s="48" t="s">
        <v>961</v>
      </c>
      <c r="C231" s="89">
        <v>1.03</v>
      </c>
      <c r="D231" s="89">
        <v>3.36</v>
      </c>
      <c r="E231" s="89">
        <v>3.33</v>
      </c>
      <c r="F231" s="89">
        <v>1.35</v>
      </c>
      <c r="H231" s="110"/>
      <c r="I231" s="110"/>
      <c r="J231" s="110"/>
      <c r="K231" s="110"/>
      <c r="L231" s="110"/>
    </row>
    <row r="232" spans="1:12" ht="15" customHeight="1" x14ac:dyDescent="0.2">
      <c r="A232" s="59">
        <v>225</v>
      </c>
      <c r="B232" s="48" t="s">
        <v>1003</v>
      </c>
      <c r="C232" s="89">
        <v>1.02</v>
      </c>
      <c r="D232" s="89">
        <v>0.75</v>
      </c>
      <c r="E232" s="89">
        <v>1.7</v>
      </c>
      <c r="F232" s="89">
        <v>0.75</v>
      </c>
      <c r="H232" s="110"/>
      <c r="I232" s="110"/>
      <c r="J232" s="110"/>
      <c r="K232" s="110"/>
      <c r="L232" s="110"/>
    </row>
    <row r="233" spans="1:12" ht="15" customHeight="1" x14ac:dyDescent="0.2">
      <c r="A233" s="59">
        <v>226</v>
      </c>
      <c r="B233" s="48" t="s">
        <v>965</v>
      </c>
      <c r="C233" s="89">
        <v>1.01</v>
      </c>
      <c r="D233" s="89">
        <v>2.17</v>
      </c>
      <c r="E233" s="89">
        <v>2.64</v>
      </c>
      <c r="F233" s="89">
        <v>0.8</v>
      </c>
      <c r="H233" s="110"/>
      <c r="I233" s="110"/>
      <c r="J233" s="110"/>
      <c r="K233" s="110"/>
      <c r="L233" s="110"/>
    </row>
    <row r="234" spans="1:12" ht="15" customHeight="1" x14ac:dyDescent="0.2">
      <c r="A234" s="59">
        <v>227</v>
      </c>
      <c r="B234" s="48" t="s">
        <v>1196</v>
      </c>
      <c r="C234" s="89">
        <v>1.01</v>
      </c>
      <c r="D234" s="89">
        <v>2.75</v>
      </c>
      <c r="E234" s="89">
        <v>3.39</v>
      </c>
      <c r="F234" s="89">
        <v>1.54</v>
      </c>
      <c r="H234" s="110"/>
      <c r="I234" s="110"/>
      <c r="J234" s="110"/>
      <c r="K234" s="110"/>
      <c r="L234" s="110"/>
    </row>
    <row r="235" spans="1:12" ht="15" customHeight="1" x14ac:dyDescent="0.2">
      <c r="A235" s="59">
        <v>228</v>
      </c>
      <c r="B235" s="48" t="s">
        <v>1064</v>
      </c>
      <c r="C235" s="89">
        <v>1</v>
      </c>
      <c r="D235" s="89">
        <v>1.65</v>
      </c>
      <c r="E235" s="89">
        <v>2.74</v>
      </c>
      <c r="F235" s="89">
        <v>2.52</v>
      </c>
      <c r="H235" s="110"/>
      <c r="I235" s="110"/>
      <c r="J235" s="110"/>
      <c r="K235" s="110"/>
      <c r="L235" s="110"/>
    </row>
    <row r="236" spans="1:12" ht="15" customHeight="1" x14ac:dyDescent="0.2">
      <c r="A236" s="59">
        <v>229</v>
      </c>
      <c r="B236" s="48" t="s">
        <v>1215</v>
      </c>
      <c r="C236" s="89">
        <v>1</v>
      </c>
      <c r="D236" s="89">
        <v>2.6</v>
      </c>
      <c r="E236" s="89">
        <v>2.99</v>
      </c>
      <c r="F236" s="89">
        <v>2.1</v>
      </c>
      <c r="H236" s="110"/>
      <c r="I236" s="110"/>
      <c r="J236" s="110"/>
      <c r="K236" s="110"/>
      <c r="L236" s="110"/>
    </row>
    <row r="237" spans="1:12" ht="15" customHeight="1" x14ac:dyDescent="0.2">
      <c r="A237" s="59">
        <v>230</v>
      </c>
      <c r="B237" s="48" t="s">
        <v>799</v>
      </c>
      <c r="C237" s="89">
        <v>1</v>
      </c>
      <c r="D237" s="89">
        <v>0.85</v>
      </c>
      <c r="E237" s="89">
        <v>1.28</v>
      </c>
      <c r="F237" s="89">
        <v>0.05</v>
      </c>
      <c r="H237" s="110"/>
      <c r="I237" s="110"/>
      <c r="J237" s="110"/>
      <c r="K237" s="110"/>
      <c r="L237" s="110"/>
    </row>
    <row r="238" spans="1:12" ht="15" customHeight="1" x14ac:dyDescent="0.2">
      <c r="A238" s="59">
        <v>231</v>
      </c>
      <c r="B238" s="48" t="s">
        <v>1089</v>
      </c>
      <c r="C238" s="89">
        <v>1</v>
      </c>
      <c r="D238" s="89">
        <v>13</v>
      </c>
      <c r="E238" s="89">
        <v>9.1999999999999993</v>
      </c>
      <c r="F238" s="89">
        <v>3.6</v>
      </c>
      <c r="H238" s="110"/>
      <c r="I238" s="110"/>
      <c r="J238" s="110"/>
      <c r="K238" s="110"/>
      <c r="L238" s="110"/>
    </row>
    <row r="239" spans="1:12" ht="15" customHeight="1" x14ac:dyDescent="0.2">
      <c r="A239" s="59">
        <v>232</v>
      </c>
      <c r="B239" s="48" t="s">
        <v>992</v>
      </c>
      <c r="C239" s="89">
        <v>0.99</v>
      </c>
      <c r="D239" s="89">
        <v>-0.36</v>
      </c>
      <c r="E239" s="89">
        <v>1.7</v>
      </c>
      <c r="F239" s="89">
        <v>0.27</v>
      </c>
      <c r="H239" s="110"/>
      <c r="I239" s="110"/>
      <c r="J239" s="110"/>
      <c r="K239" s="110"/>
      <c r="L239" s="110"/>
    </row>
    <row r="240" spans="1:12" ht="15" customHeight="1" x14ac:dyDescent="0.2">
      <c r="A240" s="59">
        <v>233</v>
      </c>
      <c r="B240" s="48" t="s">
        <v>1167</v>
      </c>
      <c r="C240" s="89">
        <v>0.98</v>
      </c>
      <c r="D240" s="89">
        <v>4.08</v>
      </c>
      <c r="E240" s="89">
        <v>3.84</v>
      </c>
      <c r="F240" s="89">
        <v>2.72</v>
      </c>
      <c r="H240" s="110"/>
      <c r="I240" s="110"/>
      <c r="J240" s="110"/>
      <c r="K240" s="110"/>
      <c r="L240" s="110"/>
    </row>
    <row r="241" spans="1:12" ht="15" customHeight="1" x14ac:dyDescent="0.2">
      <c r="A241" s="59">
        <v>234</v>
      </c>
      <c r="B241" s="48" t="s">
        <v>1212</v>
      </c>
      <c r="C241" s="89">
        <v>0.98</v>
      </c>
      <c r="D241" s="89">
        <v>1.5</v>
      </c>
      <c r="E241" s="89">
        <v>3.51</v>
      </c>
      <c r="F241" s="89">
        <v>-1.37</v>
      </c>
      <c r="H241" s="110"/>
      <c r="I241" s="110"/>
      <c r="J241" s="110"/>
      <c r="K241" s="110"/>
      <c r="L241" s="110"/>
    </row>
    <row r="242" spans="1:12" ht="15" customHeight="1" x14ac:dyDescent="0.2">
      <c r="A242" s="59">
        <v>235</v>
      </c>
      <c r="B242" s="48" t="s">
        <v>1178</v>
      </c>
      <c r="C242" s="89">
        <v>0.96</v>
      </c>
      <c r="D242" s="89">
        <v>3.77</v>
      </c>
      <c r="E242" s="89">
        <v>4.04</v>
      </c>
      <c r="F242" s="89">
        <v>1.4</v>
      </c>
      <c r="H242" s="110"/>
      <c r="I242" s="110"/>
      <c r="J242" s="110"/>
      <c r="K242" s="110"/>
      <c r="L242" s="110"/>
    </row>
    <row r="243" spans="1:12" ht="15" customHeight="1" x14ac:dyDescent="0.2">
      <c r="A243" s="59">
        <v>236</v>
      </c>
      <c r="B243" s="48" t="s">
        <v>928</v>
      </c>
      <c r="C243" s="89">
        <v>0.93</v>
      </c>
      <c r="D243" s="89">
        <v>2.2000000000000002</v>
      </c>
      <c r="E243" s="89">
        <v>1.64</v>
      </c>
      <c r="F243" s="89">
        <v>1.25</v>
      </c>
      <c r="H243" s="110"/>
      <c r="I243" s="110"/>
      <c r="J243" s="110"/>
      <c r="K243" s="110"/>
      <c r="L243" s="110"/>
    </row>
    <row r="244" spans="1:12" ht="15" customHeight="1" x14ac:dyDescent="0.2">
      <c r="A244" s="59">
        <v>237</v>
      </c>
      <c r="B244" s="48" t="s">
        <v>1029</v>
      </c>
      <c r="C244" s="89">
        <v>0.93</v>
      </c>
      <c r="D244" s="89">
        <v>0.85</v>
      </c>
      <c r="E244" s="89">
        <v>1.42</v>
      </c>
      <c r="F244" s="89">
        <v>1.05</v>
      </c>
      <c r="H244" s="110"/>
      <c r="I244" s="110"/>
      <c r="J244" s="110"/>
      <c r="K244" s="110"/>
      <c r="L244" s="110"/>
    </row>
    <row r="245" spans="1:12" ht="15" customHeight="1" x14ac:dyDescent="0.2">
      <c r="A245" s="59">
        <v>238</v>
      </c>
      <c r="B245" s="48" t="s">
        <v>1017</v>
      </c>
      <c r="C245" s="89">
        <v>0.91</v>
      </c>
      <c r="D245" s="89">
        <v>1.85</v>
      </c>
      <c r="E245" s="89">
        <v>0.84</v>
      </c>
      <c r="F245" s="89">
        <v>1.27</v>
      </c>
      <c r="H245" s="110"/>
      <c r="I245" s="110"/>
      <c r="J245" s="110"/>
      <c r="K245" s="110"/>
      <c r="L245" s="110"/>
    </row>
    <row r="246" spans="1:12" ht="15" customHeight="1" x14ac:dyDescent="0.2">
      <c r="A246" s="59">
        <v>239</v>
      </c>
      <c r="B246" s="48" t="s">
        <v>920</v>
      </c>
      <c r="C246" s="89">
        <v>0.9</v>
      </c>
      <c r="D246" s="89">
        <v>1.24</v>
      </c>
      <c r="E246" s="89">
        <v>1.93</v>
      </c>
      <c r="F246" s="89">
        <v>1.01</v>
      </c>
      <c r="H246" s="110"/>
      <c r="I246" s="110"/>
      <c r="J246" s="110"/>
      <c r="K246" s="110"/>
      <c r="L246" s="110"/>
    </row>
    <row r="247" spans="1:12" ht="15" customHeight="1" x14ac:dyDescent="0.2">
      <c r="A247" s="59">
        <v>240</v>
      </c>
      <c r="B247" s="48" t="s">
        <v>947</v>
      </c>
      <c r="C247" s="89">
        <v>0.9</v>
      </c>
      <c r="D247" s="89">
        <v>1.54</v>
      </c>
      <c r="E247" s="89">
        <v>3.01</v>
      </c>
      <c r="F247" s="89">
        <v>0.86</v>
      </c>
      <c r="H247" s="110"/>
      <c r="I247" s="110"/>
      <c r="J247" s="110"/>
      <c r="K247" s="110"/>
      <c r="L247" s="110"/>
    </row>
    <row r="248" spans="1:12" ht="15" customHeight="1" x14ac:dyDescent="0.2">
      <c r="A248" s="58">
        <v>241</v>
      </c>
      <c r="B248" s="48" t="s">
        <v>779</v>
      </c>
      <c r="C248" s="89">
        <v>0.87</v>
      </c>
      <c r="D248" s="89">
        <v>1.85</v>
      </c>
      <c r="E248" s="89">
        <v>2.72</v>
      </c>
      <c r="F248" s="89">
        <v>1.47</v>
      </c>
      <c r="H248" s="110"/>
      <c r="I248" s="110"/>
      <c r="J248" s="110"/>
      <c r="K248" s="110"/>
      <c r="L248" s="110"/>
    </row>
    <row r="249" spans="1:12" ht="15" customHeight="1" x14ac:dyDescent="0.2">
      <c r="A249" s="59">
        <v>242</v>
      </c>
      <c r="B249" s="48" t="s">
        <v>963</v>
      </c>
      <c r="C249" s="89">
        <v>0.87</v>
      </c>
      <c r="D249" s="89">
        <v>1.56</v>
      </c>
      <c r="E249" s="89">
        <v>1.49</v>
      </c>
      <c r="F249" s="89">
        <v>1.75</v>
      </c>
      <c r="H249" s="110"/>
      <c r="I249" s="110"/>
      <c r="J249" s="110"/>
      <c r="K249" s="110"/>
      <c r="L249" s="110"/>
    </row>
    <row r="250" spans="1:12" ht="15" customHeight="1" x14ac:dyDescent="0.2">
      <c r="A250" s="59">
        <v>243</v>
      </c>
      <c r="B250" s="48" t="s">
        <v>1090</v>
      </c>
      <c r="C250" s="89">
        <v>0.86</v>
      </c>
      <c r="D250" s="89">
        <v>2.0499999999999998</v>
      </c>
      <c r="E250" s="89">
        <v>1.46</v>
      </c>
      <c r="F250" s="89">
        <v>0.91</v>
      </c>
      <c r="H250" s="110"/>
      <c r="I250" s="110"/>
      <c r="J250" s="110"/>
      <c r="K250" s="110"/>
      <c r="L250" s="110"/>
    </row>
    <row r="251" spans="1:12" ht="15" customHeight="1" x14ac:dyDescent="0.2">
      <c r="A251" s="59">
        <v>244</v>
      </c>
      <c r="B251" s="48" t="s">
        <v>986</v>
      </c>
      <c r="C251" s="89">
        <v>0.85</v>
      </c>
      <c r="D251" s="89">
        <v>1.46</v>
      </c>
      <c r="E251" s="89">
        <v>1.62</v>
      </c>
      <c r="F251" s="89">
        <v>1.39</v>
      </c>
      <c r="H251" s="110"/>
      <c r="I251" s="110"/>
      <c r="J251" s="110"/>
      <c r="K251" s="110"/>
      <c r="L251" s="110"/>
    </row>
    <row r="252" spans="1:12" ht="15" customHeight="1" x14ac:dyDescent="0.2">
      <c r="A252" s="59">
        <v>245</v>
      </c>
      <c r="B252" s="48" t="s">
        <v>964</v>
      </c>
      <c r="C252" s="89">
        <v>0.84</v>
      </c>
      <c r="D252" s="89">
        <v>-0.05</v>
      </c>
      <c r="E252" s="89">
        <v>1.94</v>
      </c>
      <c r="F252" s="89">
        <v>2.29</v>
      </c>
      <c r="H252" s="110"/>
      <c r="I252" s="110"/>
      <c r="J252" s="110"/>
      <c r="K252" s="110"/>
      <c r="L252" s="110"/>
    </row>
    <row r="253" spans="1:12" ht="15" customHeight="1" x14ac:dyDescent="0.2">
      <c r="A253" s="59">
        <v>246</v>
      </c>
      <c r="B253" s="48" t="s">
        <v>1061</v>
      </c>
      <c r="C253" s="89">
        <v>0.84</v>
      </c>
      <c r="D253" s="89">
        <v>1.48</v>
      </c>
      <c r="E253" s="89">
        <v>2.16</v>
      </c>
      <c r="F253" s="89">
        <v>1.46</v>
      </c>
      <c r="H253" s="110"/>
      <c r="I253" s="110"/>
      <c r="J253" s="110"/>
      <c r="K253" s="110"/>
      <c r="L253" s="110"/>
    </row>
    <row r="254" spans="1:12" ht="15" customHeight="1" x14ac:dyDescent="0.2">
      <c r="A254" s="59">
        <v>247</v>
      </c>
      <c r="B254" s="48" t="s">
        <v>891</v>
      </c>
      <c r="C254" s="89">
        <v>0.83</v>
      </c>
      <c r="D254" s="89">
        <v>2.31</v>
      </c>
      <c r="E254" s="89">
        <v>1.98</v>
      </c>
      <c r="F254" s="89">
        <v>1.55</v>
      </c>
      <c r="H254" s="110"/>
      <c r="I254" s="110"/>
      <c r="J254" s="110"/>
      <c r="K254" s="110"/>
      <c r="L254" s="110"/>
    </row>
    <row r="255" spans="1:12" ht="15" customHeight="1" x14ac:dyDescent="0.2">
      <c r="A255" s="59">
        <v>248</v>
      </c>
      <c r="B255" s="48" t="s">
        <v>998</v>
      </c>
      <c r="C255" s="89">
        <v>0.82</v>
      </c>
      <c r="D255" s="89">
        <v>0.39</v>
      </c>
      <c r="E255" s="89">
        <v>0.91</v>
      </c>
      <c r="F255" s="89">
        <v>0.89</v>
      </c>
      <c r="H255" s="110"/>
      <c r="I255" s="110"/>
      <c r="J255" s="110"/>
      <c r="K255" s="110"/>
      <c r="L255" s="110"/>
    </row>
    <row r="256" spans="1:12" ht="15" customHeight="1" x14ac:dyDescent="0.2">
      <c r="A256" s="59">
        <v>249</v>
      </c>
      <c r="B256" s="48" t="s">
        <v>1208</v>
      </c>
      <c r="C256" s="89">
        <v>0.79</v>
      </c>
      <c r="D256" s="89">
        <v>1.9</v>
      </c>
      <c r="E256" s="89">
        <v>0.54</v>
      </c>
      <c r="F256" s="89">
        <v>0.82</v>
      </c>
      <c r="H256" s="110"/>
      <c r="I256" s="110"/>
      <c r="J256" s="110"/>
      <c r="K256" s="110"/>
      <c r="L256" s="110"/>
    </row>
    <row r="257" spans="1:12" ht="15" customHeight="1" x14ac:dyDescent="0.2">
      <c r="A257" s="59">
        <v>250</v>
      </c>
      <c r="B257" s="48" t="s">
        <v>1092</v>
      </c>
      <c r="C257" s="89">
        <v>0.77</v>
      </c>
      <c r="D257" s="89">
        <v>0.96</v>
      </c>
      <c r="E257" s="89">
        <v>1.36</v>
      </c>
      <c r="F257" s="89">
        <v>1.37</v>
      </c>
      <c r="H257" s="110"/>
      <c r="I257" s="110"/>
      <c r="J257" s="110"/>
      <c r="K257" s="110"/>
      <c r="L257" s="110"/>
    </row>
    <row r="258" spans="1:12" ht="15" customHeight="1" x14ac:dyDescent="0.2">
      <c r="A258" s="59">
        <v>251</v>
      </c>
      <c r="B258" s="48" t="s">
        <v>1171</v>
      </c>
      <c r="C258" s="89">
        <v>0.75</v>
      </c>
      <c r="D258" s="89">
        <v>1.27</v>
      </c>
      <c r="E258" s="89">
        <v>1.1299999999999999</v>
      </c>
      <c r="F258" s="89">
        <v>0.02</v>
      </c>
      <c r="H258" s="110"/>
      <c r="I258" s="110"/>
      <c r="J258" s="110"/>
      <c r="K258" s="110"/>
      <c r="L258" s="110"/>
    </row>
    <row r="259" spans="1:12" ht="15" customHeight="1" x14ac:dyDescent="0.2">
      <c r="A259" s="59">
        <v>252</v>
      </c>
      <c r="B259" s="48" t="s">
        <v>900</v>
      </c>
      <c r="C259" s="89">
        <v>0.74</v>
      </c>
      <c r="D259" s="89">
        <v>1.35</v>
      </c>
      <c r="E259" s="89">
        <v>2.6</v>
      </c>
      <c r="F259" s="89">
        <v>2.4700000000000002</v>
      </c>
      <c r="H259" s="110"/>
      <c r="I259" s="110"/>
      <c r="J259" s="110"/>
      <c r="K259" s="110"/>
      <c r="L259" s="110"/>
    </row>
    <row r="260" spans="1:12" ht="15" customHeight="1" x14ac:dyDescent="0.2">
      <c r="A260" s="59">
        <v>253</v>
      </c>
      <c r="B260" s="48" t="s">
        <v>1204</v>
      </c>
      <c r="C260" s="89">
        <v>0.73</v>
      </c>
      <c r="D260" s="89">
        <v>-0.91</v>
      </c>
      <c r="E260" s="89">
        <v>2.21</v>
      </c>
      <c r="F260" s="89">
        <v>1.56</v>
      </c>
      <c r="H260" s="110"/>
      <c r="I260" s="110"/>
      <c r="J260" s="110"/>
      <c r="K260" s="110"/>
      <c r="L260" s="110"/>
    </row>
    <row r="261" spans="1:12" ht="15" customHeight="1" x14ac:dyDescent="0.2">
      <c r="A261" s="59">
        <v>254</v>
      </c>
      <c r="B261" s="48" t="s">
        <v>790</v>
      </c>
      <c r="C261" s="89">
        <v>0.72</v>
      </c>
      <c r="D261" s="89">
        <v>1.35</v>
      </c>
      <c r="E261" s="89">
        <v>2.2799999999999998</v>
      </c>
      <c r="F261" s="89">
        <v>1.1499999999999999</v>
      </c>
      <c r="H261" s="110"/>
      <c r="I261" s="110"/>
      <c r="J261" s="110"/>
      <c r="K261" s="110"/>
      <c r="L261" s="110"/>
    </row>
    <row r="262" spans="1:12" ht="15" customHeight="1" x14ac:dyDescent="0.2">
      <c r="A262" s="59">
        <v>255</v>
      </c>
      <c r="B262" s="48" t="s">
        <v>984</v>
      </c>
      <c r="C262" s="89">
        <v>0.7</v>
      </c>
      <c r="D262" s="89">
        <v>2.4900000000000002</v>
      </c>
      <c r="E262" s="89">
        <v>2.69</v>
      </c>
      <c r="F262" s="89">
        <v>0.9</v>
      </c>
      <c r="H262" s="110"/>
      <c r="I262" s="110"/>
      <c r="J262" s="110"/>
      <c r="K262" s="110"/>
      <c r="L262" s="110"/>
    </row>
    <row r="263" spans="1:12" ht="15" customHeight="1" x14ac:dyDescent="0.2">
      <c r="A263" s="59">
        <v>256</v>
      </c>
      <c r="B263" s="48" t="s">
        <v>944</v>
      </c>
      <c r="C263" s="89">
        <v>0.7</v>
      </c>
      <c r="D263" s="89">
        <v>0.9</v>
      </c>
      <c r="E263" s="89">
        <v>1.99</v>
      </c>
      <c r="F263" s="89">
        <v>0.55000000000000004</v>
      </c>
      <c r="H263" s="110"/>
      <c r="I263" s="110"/>
      <c r="J263" s="110"/>
      <c r="K263" s="110"/>
      <c r="L263" s="110"/>
    </row>
    <row r="264" spans="1:12" ht="15" customHeight="1" x14ac:dyDescent="0.2">
      <c r="A264" s="59">
        <v>257</v>
      </c>
      <c r="B264" s="48" t="s">
        <v>933</v>
      </c>
      <c r="C264" s="89">
        <v>0.69</v>
      </c>
      <c r="D264" s="89">
        <v>1.1000000000000001</v>
      </c>
      <c r="E264" s="89">
        <v>1.66</v>
      </c>
      <c r="F264" s="89">
        <v>1.47</v>
      </c>
      <c r="H264" s="110"/>
      <c r="I264" s="110"/>
      <c r="J264" s="110"/>
      <c r="K264" s="110"/>
      <c r="L264" s="110"/>
    </row>
    <row r="265" spans="1:12" ht="15" customHeight="1" x14ac:dyDescent="0.2">
      <c r="A265" s="59">
        <v>258</v>
      </c>
      <c r="B265" s="48" t="s">
        <v>1112</v>
      </c>
      <c r="C265" s="89">
        <v>0.69</v>
      </c>
      <c r="D265" s="89">
        <v>0.54</v>
      </c>
      <c r="E265" s="89">
        <v>3.38</v>
      </c>
      <c r="F265" s="89">
        <v>1.44</v>
      </c>
      <c r="H265" s="110"/>
      <c r="I265" s="110"/>
      <c r="J265" s="110"/>
      <c r="K265" s="110"/>
      <c r="L265" s="110"/>
    </row>
    <row r="266" spans="1:12" ht="15" customHeight="1" x14ac:dyDescent="0.2">
      <c r="A266" s="59">
        <v>259</v>
      </c>
      <c r="B266" s="48" t="s">
        <v>1115</v>
      </c>
      <c r="C266" s="89">
        <v>0.68</v>
      </c>
      <c r="D266" s="89">
        <v>2.82</v>
      </c>
      <c r="E266" s="89">
        <v>2.93</v>
      </c>
      <c r="F266" s="89">
        <v>2.2000000000000002</v>
      </c>
      <c r="H266" s="110"/>
      <c r="I266" s="110"/>
      <c r="J266" s="110"/>
      <c r="K266" s="110"/>
      <c r="L266" s="110"/>
    </row>
    <row r="267" spans="1:12" ht="15" customHeight="1" x14ac:dyDescent="0.2">
      <c r="A267" s="59">
        <v>260</v>
      </c>
      <c r="B267" s="48" t="s">
        <v>1161</v>
      </c>
      <c r="C267" s="89">
        <v>0.67</v>
      </c>
      <c r="D267" s="89">
        <v>0.09</v>
      </c>
      <c r="E267" s="89">
        <v>2.04</v>
      </c>
      <c r="F267" s="89">
        <v>1.21</v>
      </c>
      <c r="H267" s="110"/>
      <c r="I267" s="110"/>
      <c r="J267" s="110"/>
      <c r="K267" s="110"/>
      <c r="L267" s="110"/>
    </row>
    <row r="268" spans="1:12" ht="15" customHeight="1" x14ac:dyDescent="0.2">
      <c r="A268" s="58">
        <v>261</v>
      </c>
      <c r="B268" s="48" t="s">
        <v>1096</v>
      </c>
      <c r="C268" s="89">
        <v>0.66</v>
      </c>
      <c r="D268" s="89">
        <v>0.18</v>
      </c>
      <c r="E268" s="89">
        <v>0.96</v>
      </c>
      <c r="F268" s="89">
        <v>1.22</v>
      </c>
      <c r="H268" s="110"/>
      <c r="I268" s="110"/>
      <c r="J268" s="110"/>
      <c r="K268" s="110"/>
      <c r="L268" s="110"/>
    </row>
    <row r="269" spans="1:12" ht="15" customHeight="1" x14ac:dyDescent="0.2">
      <c r="A269" s="59">
        <v>262</v>
      </c>
      <c r="B269" s="48" t="s">
        <v>798</v>
      </c>
      <c r="C269" s="89">
        <v>0.65</v>
      </c>
      <c r="D269" s="89">
        <v>0.97</v>
      </c>
      <c r="E269" s="89">
        <v>1.25</v>
      </c>
      <c r="F269" s="89">
        <v>1.65</v>
      </c>
      <c r="H269" s="110"/>
      <c r="I269" s="110"/>
      <c r="J269" s="110"/>
      <c r="K269" s="110"/>
      <c r="L269" s="110"/>
    </row>
    <row r="270" spans="1:12" ht="15" customHeight="1" x14ac:dyDescent="0.2">
      <c r="A270" s="59">
        <v>263</v>
      </c>
      <c r="B270" s="48" t="s">
        <v>792</v>
      </c>
      <c r="C270" s="89">
        <v>0.64</v>
      </c>
      <c r="D270" s="89">
        <v>2.59</v>
      </c>
      <c r="E270" s="89">
        <v>2.36</v>
      </c>
      <c r="F270" s="89">
        <v>1.7</v>
      </c>
      <c r="H270" s="110"/>
      <c r="I270" s="110"/>
      <c r="J270" s="110"/>
      <c r="K270" s="110"/>
      <c r="L270" s="110"/>
    </row>
    <row r="271" spans="1:12" ht="15" customHeight="1" x14ac:dyDescent="0.2">
      <c r="A271" s="59">
        <v>264</v>
      </c>
      <c r="B271" s="48" t="s">
        <v>1177</v>
      </c>
      <c r="C271" s="89">
        <v>0.64</v>
      </c>
      <c r="D271" s="89">
        <v>0.74</v>
      </c>
      <c r="E271" s="89">
        <v>1.63</v>
      </c>
      <c r="F271" s="89">
        <v>0.91</v>
      </c>
      <c r="H271" s="110"/>
      <c r="I271" s="110"/>
      <c r="J271" s="110"/>
      <c r="K271" s="110"/>
      <c r="L271" s="110"/>
    </row>
    <row r="272" spans="1:12" ht="15" customHeight="1" x14ac:dyDescent="0.2">
      <c r="A272" s="59">
        <v>265</v>
      </c>
      <c r="B272" s="48" t="s">
        <v>1052</v>
      </c>
      <c r="C272" s="89">
        <v>0.61</v>
      </c>
      <c r="D272" s="89">
        <v>0.69</v>
      </c>
      <c r="E272" s="89">
        <v>3.1</v>
      </c>
      <c r="F272" s="89">
        <v>1.29</v>
      </c>
      <c r="H272" s="110"/>
      <c r="I272" s="110"/>
      <c r="J272" s="110"/>
      <c r="K272" s="110"/>
      <c r="L272" s="110"/>
    </row>
    <row r="273" spans="1:12" ht="15" customHeight="1" x14ac:dyDescent="0.2">
      <c r="A273" s="59">
        <v>266</v>
      </c>
      <c r="B273" s="48" t="s">
        <v>810</v>
      </c>
      <c r="C273" s="89">
        <v>0.6</v>
      </c>
      <c r="D273" s="89">
        <v>1.36</v>
      </c>
      <c r="E273" s="89">
        <v>0.97</v>
      </c>
      <c r="F273" s="89">
        <v>0.28999999999999998</v>
      </c>
      <c r="H273" s="110"/>
      <c r="I273" s="110"/>
      <c r="J273" s="110"/>
      <c r="K273" s="110"/>
      <c r="L273" s="110"/>
    </row>
    <row r="274" spans="1:12" ht="15" customHeight="1" x14ac:dyDescent="0.2">
      <c r="A274" s="59">
        <v>267</v>
      </c>
      <c r="B274" s="48" t="s">
        <v>1101</v>
      </c>
      <c r="C274" s="89">
        <v>0.59</v>
      </c>
      <c r="D274" s="89">
        <v>3.97</v>
      </c>
      <c r="E274" s="89">
        <v>2.8</v>
      </c>
      <c r="F274" s="89">
        <v>0.98</v>
      </c>
      <c r="H274" s="110"/>
      <c r="I274" s="110"/>
      <c r="J274" s="110"/>
      <c r="K274" s="110"/>
      <c r="L274" s="110"/>
    </row>
    <row r="275" spans="1:12" ht="15" customHeight="1" x14ac:dyDescent="0.2">
      <c r="A275" s="59">
        <v>268</v>
      </c>
      <c r="B275" s="48" t="s">
        <v>1163</v>
      </c>
      <c r="C275" s="89">
        <v>0.57999999999999996</v>
      </c>
      <c r="D275" s="89">
        <v>0.39</v>
      </c>
      <c r="E275" s="89">
        <v>2.5099999999999998</v>
      </c>
      <c r="F275" s="89">
        <v>1.22</v>
      </c>
      <c r="H275" s="110"/>
      <c r="I275" s="110"/>
      <c r="J275" s="110"/>
      <c r="K275" s="110"/>
      <c r="L275" s="110"/>
    </row>
    <row r="276" spans="1:12" ht="15" customHeight="1" x14ac:dyDescent="0.2">
      <c r="A276" s="59">
        <v>269</v>
      </c>
      <c r="B276" s="48" t="s">
        <v>789</v>
      </c>
      <c r="C276" s="89">
        <v>0.56999999999999995</v>
      </c>
      <c r="D276" s="89">
        <v>2.74</v>
      </c>
      <c r="E276" s="89">
        <v>1.81</v>
      </c>
      <c r="F276" s="89">
        <v>0.85</v>
      </c>
      <c r="H276" s="110"/>
      <c r="I276" s="110"/>
      <c r="J276" s="110"/>
      <c r="K276" s="110"/>
      <c r="L276" s="110"/>
    </row>
    <row r="277" spans="1:12" ht="15" customHeight="1" x14ac:dyDescent="0.2">
      <c r="A277" s="59">
        <v>270</v>
      </c>
      <c r="B277" s="48" t="s">
        <v>1148</v>
      </c>
      <c r="C277" s="89">
        <v>0.56999999999999995</v>
      </c>
      <c r="D277" s="89">
        <v>3.52</v>
      </c>
      <c r="E277" s="89">
        <v>0.99</v>
      </c>
      <c r="F277" s="89">
        <v>1.41</v>
      </c>
      <c r="H277" s="110"/>
      <c r="I277" s="110"/>
      <c r="J277" s="110"/>
      <c r="K277" s="110"/>
      <c r="L277" s="110"/>
    </row>
    <row r="278" spans="1:12" ht="15" customHeight="1" x14ac:dyDescent="0.2">
      <c r="A278" s="59">
        <v>271</v>
      </c>
      <c r="B278" s="48" t="s">
        <v>1207</v>
      </c>
      <c r="C278" s="89">
        <v>0.56000000000000005</v>
      </c>
      <c r="D278" s="89">
        <v>2.76</v>
      </c>
      <c r="E278" s="89">
        <v>3.35</v>
      </c>
      <c r="F278" s="89">
        <v>1.81</v>
      </c>
      <c r="H278" s="110"/>
      <c r="I278" s="110"/>
      <c r="J278" s="110"/>
      <c r="K278" s="110"/>
      <c r="L278" s="110"/>
    </row>
    <row r="279" spans="1:12" ht="15" customHeight="1" x14ac:dyDescent="0.2">
      <c r="A279" s="59">
        <v>272</v>
      </c>
      <c r="B279" s="48" t="s">
        <v>782</v>
      </c>
      <c r="C279" s="89">
        <v>0.55000000000000004</v>
      </c>
      <c r="D279" s="89">
        <v>1.65</v>
      </c>
      <c r="E279" s="89">
        <v>2.23</v>
      </c>
      <c r="F279" s="89">
        <v>1.51</v>
      </c>
      <c r="H279" s="110"/>
      <c r="I279" s="110"/>
      <c r="J279" s="110"/>
      <c r="K279" s="110"/>
      <c r="L279" s="110"/>
    </row>
    <row r="280" spans="1:12" ht="15" customHeight="1" x14ac:dyDescent="0.2">
      <c r="A280" s="59">
        <v>273</v>
      </c>
      <c r="B280" s="48" t="s">
        <v>912</v>
      </c>
      <c r="C280" s="89">
        <v>0.53</v>
      </c>
      <c r="D280" s="89">
        <v>2.95</v>
      </c>
      <c r="E280" s="89">
        <v>1.22</v>
      </c>
      <c r="F280" s="89">
        <v>0.66</v>
      </c>
      <c r="H280" s="110"/>
      <c r="I280" s="110"/>
      <c r="J280" s="110"/>
      <c r="K280" s="110"/>
      <c r="L280" s="110"/>
    </row>
    <row r="281" spans="1:12" ht="15" customHeight="1" x14ac:dyDescent="0.2">
      <c r="A281" s="59">
        <v>274</v>
      </c>
      <c r="B281" s="48" t="s">
        <v>893</v>
      </c>
      <c r="C281" s="89">
        <v>0.52</v>
      </c>
      <c r="D281" s="89">
        <v>-0.54</v>
      </c>
      <c r="E281" s="89">
        <v>1.17</v>
      </c>
      <c r="F281" s="89">
        <v>0.34</v>
      </c>
      <c r="H281" s="110"/>
      <c r="I281" s="110"/>
      <c r="J281" s="110"/>
      <c r="K281" s="110"/>
      <c r="L281" s="110"/>
    </row>
    <row r="282" spans="1:12" ht="15" customHeight="1" x14ac:dyDescent="0.2">
      <c r="A282" s="59">
        <v>275</v>
      </c>
      <c r="B282" s="48" t="s">
        <v>1110</v>
      </c>
      <c r="C282" s="89">
        <v>0.52</v>
      </c>
      <c r="D282" s="89">
        <v>1.29</v>
      </c>
      <c r="E282" s="89">
        <v>1.68</v>
      </c>
      <c r="F282" s="89">
        <v>1.06</v>
      </c>
      <c r="H282" s="110"/>
      <c r="I282" s="110"/>
      <c r="J282" s="110"/>
      <c r="K282" s="110"/>
      <c r="L282" s="110"/>
    </row>
    <row r="283" spans="1:12" ht="15" customHeight="1" x14ac:dyDescent="0.2">
      <c r="A283" s="59">
        <v>276</v>
      </c>
      <c r="B283" s="48" t="s">
        <v>1127</v>
      </c>
      <c r="C283" s="89">
        <v>0.51</v>
      </c>
      <c r="D283" s="89">
        <v>-0.62</v>
      </c>
      <c r="E283" s="89">
        <v>-0.53</v>
      </c>
      <c r="F283" s="89">
        <v>0.6</v>
      </c>
      <c r="H283" s="110"/>
      <c r="I283" s="110"/>
      <c r="J283" s="110"/>
      <c r="K283" s="110"/>
      <c r="L283" s="110"/>
    </row>
    <row r="284" spans="1:12" ht="15" customHeight="1" x14ac:dyDescent="0.2">
      <c r="A284" s="59">
        <v>277</v>
      </c>
      <c r="B284" s="48" t="s">
        <v>1044</v>
      </c>
      <c r="C284" s="89">
        <v>0.49</v>
      </c>
      <c r="D284" s="89">
        <v>2.42</v>
      </c>
      <c r="E284" s="89">
        <v>1.76</v>
      </c>
      <c r="F284" s="89">
        <v>0.81</v>
      </c>
      <c r="H284" s="110"/>
      <c r="I284" s="110"/>
      <c r="J284" s="110"/>
      <c r="K284" s="110"/>
      <c r="L284" s="110"/>
    </row>
    <row r="285" spans="1:12" ht="15" customHeight="1" x14ac:dyDescent="0.2">
      <c r="A285" s="59">
        <v>278</v>
      </c>
      <c r="B285" s="48" t="s">
        <v>896</v>
      </c>
      <c r="C285" s="89">
        <v>0.46</v>
      </c>
      <c r="D285" s="89">
        <v>1.1100000000000001</v>
      </c>
      <c r="E285" s="89">
        <v>1.9</v>
      </c>
      <c r="F285" s="89">
        <v>0.85</v>
      </c>
      <c r="H285" s="110"/>
      <c r="I285" s="110"/>
      <c r="J285" s="110"/>
      <c r="K285" s="110"/>
      <c r="L285" s="110"/>
    </row>
    <row r="286" spans="1:12" ht="15" customHeight="1" x14ac:dyDescent="0.2">
      <c r="A286" s="59">
        <v>279</v>
      </c>
      <c r="B286" s="48" t="s">
        <v>1172</v>
      </c>
      <c r="C286" s="89">
        <v>0.46</v>
      </c>
      <c r="D286" s="89">
        <v>0.02</v>
      </c>
      <c r="E286" s="89">
        <v>1.71</v>
      </c>
      <c r="F286" s="89">
        <v>2.38</v>
      </c>
      <c r="H286" s="110"/>
      <c r="I286" s="110"/>
      <c r="J286" s="110"/>
      <c r="K286" s="110"/>
      <c r="L286" s="110"/>
    </row>
    <row r="287" spans="1:12" ht="15" customHeight="1" x14ac:dyDescent="0.2">
      <c r="A287" s="59">
        <v>280</v>
      </c>
      <c r="B287" s="48" t="s">
        <v>1147</v>
      </c>
      <c r="C287" s="89">
        <v>0.42</v>
      </c>
      <c r="D287" s="89">
        <v>1.59</v>
      </c>
      <c r="E287" s="89">
        <v>0.22</v>
      </c>
      <c r="F287" s="89">
        <v>1</v>
      </c>
      <c r="H287" s="110"/>
      <c r="I287" s="110"/>
      <c r="J287" s="110"/>
      <c r="K287" s="110"/>
      <c r="L287" s="110"/>
    </row>
    <row r="288" spans="1:12" ht="15" customHeight="1" x14ac:dyDescent="0.2">
      <c r="A288" s="58">
        <v>281</v>
      </c>
      <c r="B288" s="48" t="s">
        <v>1183</v>
      </c>
      <c r="C288" s="89">
        <v>0.42</v>
      </c>
      <c r="D288" s="89">
        <v>3.09</v>
      </c>
      <c r="E288" s="89">
        <v>2.69</v>
      </c>
      <c r="F288" s="89">
        <v>0.64</v>
      </c>
      <c r="H288" s="110"/>
      <c r="I288" s="110"/>
      <c r="J288" s="110"/>
      <c r="K288" s="110"/>
      <c r="L288" s="110"/>
    </row>
    <row r="289" spans="1:12" ht="15" customHeight="1" x14ac:dyDescent="0.2">
      <c r="A289" s="59">
        <v>282</v>
      </c>
      <c r="B289" s="48" t="s">
        <v>973</v>
      </c>
      <c r="C289" s="89">
        <v>0.4</v>
      </c>
      <c r="D289" s="89">
        <v>1.89</v>
      </c>
      <c r="E289" s="89">
        <v>1.66</v>
      </c>
      <c r="F289" s="89">
        <v>1.05</v>
      </c>
      <c r="H289" s="110"/>
      <c r="I289" s="110"/>
      <c r="J289" s="110"/>
      <c r="K289" s="110"/>
      <c r="L289" s="110"/>
    </row>
    <row r="290" spans="1:12" ht="15" customHeight="1" x14ac:dyDescent="0.2">
      <c r="A290" s="59">
        <v>283</v>
      </c>
      <c r="B290" s="48" t="s">
        <v>767</v>
      </c>
      <c r="C290" s="89">
        <v>0.4</v>
      </c>
      <c r="D290" s="89">
        <v>2.1</v>
      </c>
      <c r="E290" s="89">
        <v>2.58</v>
      </c>
      <c r="F290" s="89">
        <v>2</v>
      </c>
      <c r="H290" s="110"/>
      <c r="I290" s="110"/>
      <c r="J290" s="110"/>
      <c r="K290" s="110"/>
      <c r="L290" s="110"/>
    </row>
    <row r="291" spans="1:12" ht="15" customHeight="1" x14ac:dyDescent="0.2">
      <c r="A291" s="59">
        <v>284</v>
      </c>
      <c r="B291" s="48" t="s">
        <v>1083</v>
      </c>
      <c r="C291" s="89">
        <v>0.39</v>
      </c>
      <c r="D291" s="89">
        <v>2.17</v>
      </c>
      <c r="E291" s="89">
        <v>2.95</v>
      </c>
      <c r="F291" s="89">
        <v>0.97</v>
      </c>
      <c r="H291" s="110"/>
      <c r="I291" s="110"/>
      <c r="J291" s="110"/>
      <c r="K291" s="110"/>
      <c r="L291" s="110"/>
    </row>
    <row r="292" spans="1:12" ht="15" customHeight="1" x14ac:dyDescent="0.2">
      <c r="A292" s="59">
        <v>285</v>
      </c>
      <c r="B292" s="48" t="s">
        <v>1166</v>
      </c>
      <c r="C292" s="89">
        <v>0.38</v>
      </c>
      <c r="D292" s="89">
        <v>1.08</v>
      </c>
      <c r="E292" s="89">
        <v>1.39</v>
      </c>
      <c r="F292" s="89">
        <v>1.39</v>
      </c>
      <c r="H292" s="110"/>
      <c r="I292" s="110"/>
      <c r="J292" s="110"/>
      <c r="K292" s="110"/>
      <c r="L292" s="110"/>
    </row>
    <row r="293" spans="1:12" ht="15" customHeight="1" x14ac:dyDescent="0.2">
      <c r="A293" s="59">
        <v>286</v>
      </c>
      <c r="B293" s="48" t="s">
        <v>1073</v>
      </c>
      <c r="C293" s="89">
        <v>0.37</v>
      </c>
      <c r="D293" s="89">
        <v>0.92</v>
      </c>
      <c r="E293" s="89">
        <v>1.61</v>
      </c>
      <c r="F293" s="89">
        <v>1.52</v>
      </c>
      <c r="H293" s="110"/>
      <c r="I293" s="110"/>
      <c r="J293" s="110"/>
      <c r="K293" s="110"/>
      <c r="L293" s="110"/>
    </row>
    <row r="294" spans="1:12" ht="15" customHeight="1" x14ac:dyDescent="0.2">
      <c r="A294" s="59">
        <v>287</v>
      </c>
      <c r="B294" s="48" t="s">
        <v>1072</v>
      </c>
      <c r="C294" s="89">
        <v>0.34</v>
      </c>
      <c r="D294" s="89">
        <v>2.14</v>
      </c>
      <c r="E294" s="89">
        <v>1.25</v>
      </c>
      <c r="F294" s="89">
        <v>1.46</v>
      </c>
      <c r="H294" s="110"/>
      <c r="I294" s="110"/>
      <c r="J294" s="110"/>
      <c r="K294" s="110"/>
      <c r="L294" s="110"/>
    </row>
    <row r="295" spans="1:12" ht="15" customHeight="1" x14ac:dyDescent="0.2">
      <c r="A295" s="59">
        <v>288</v>
      </c>
      <c r="B295" s="48" t="s">
        <v>1189</v>
      </c>
      <c r="C295" s="89">
        <v>0.34</v>
      </c>
      <c r="D295" s="89">
        <v>0.26</v>
      </c>
      <c r="E295" s="89">
        <v>0.59</v>
      </c>
      <c r="F295" s="89">
        <v>0.75</v>
      </c>
      <c r="H295" s="110"/>
      <c r="I295" s="110"/>
      <c r="J295" s="110"/>
      <c r="K295" s="110"/>
      <c r="L295" s="110"/>
    </row>
    <row r="296" spans="1:12" ht="15" customHeight="1" x14ac:dyDescent="0.2">
      <c r="A296" s="59">
        <v>289</v>
      </c>
      <c r="B296" s="48" t="s">
        <v>985</v>
      </c>
      <c r="C296" s="89">
        <v>0.32</v>
      </c>
      <c r="D296" s="89">
        <v>-1.07</v>
      </c>
      <c r="E296" s="89">
        <v>1.3</v>
      </c>
      <c r="F296" s="89">
        <v>1.61</v>
      </c>
      <c r="H296" s="110"/>
      <c r="I296" s="110"/>
      <c r="J296" s="110"/>
      <c r="K296" s="110"/>
      <c r="L296" s="110"/>
    </row>
    <row r="297" spans="1:12" ht="15" customHeight="1" x14ac:dyDescent="0.2">
      <c r="A297" s="59">
        <v>290</v>
      </c>
      <c r="B297" s="48" t="s">
        <v>1100</v>
      </c>
      <c r="C297" s="89">
        <v>0.32</v>
      </c>
      <c r="D297" s="89">
        <v>-0.38</v>
      </c>
      <c r="E297" s="89">
        <v>0.51</v>
      </c>
      <c r="F297" s="89">
        <v>0.21</v>
      </c>
      <c r="H297" s="110"/>
      <c r="I297" s="110"/>
      <c r="J297" s="110"/>
      <c r="K297" s="110"/>
      <c r="L297" s="110"/>
    </row>
    <row r="298" spans="1:12" ht="15" customHeight="1" x14ac:dyDescent="0.2">
      <c r="A298" s="59">
        <v>291</v>
      </c>
      <c r="B298" s="48" t="s">
        <v>1035</v>
      </c>
      <c r="C298" s="89">
        <v>0.3</v>
      </c>
      <c r="D298" s="89">
        <v>-0.76</v>
      </c>
      <c r="E298" s="89">
        <v>-0.45</v>
      </c>
      <c r="F298" s="89">
        <v>0.47</v>
      </c>
      <c r="H298" s="110"/>
      <c r="I298" s="110"/>
      <c r="J298" s="110"/>
      <c r="K298" s="110"/>
      <c r="L298" s="110"/>
    </row>
    <row r="299" spans="1:12" ht="15" customHeight="1" x14ac:dyDescent="0.2">
      <c r="A299" s="59">
        <v>292</v>
      </c>
      <c r="B299" s="48" t="s">
        <v>793</v>
      </c>
      <c r="C299" s="89">
        <v>0.26</v>
      </c>
      <c r="D299" s="89">
        <v>1.42</v>
      </c>
      <c r="E299" s="89">
        <v>2.71</v>
      </c>
      <c r="F299" s="89">
        <v>1.41</v>
      </c>
      <c r="H299" s="110"/>
      <c r="I299" s="110"/>
      <c r="J299" s="110"/>
      <c r="K299" s="110"/>
      <c r="L299" s="110"/>
    </row>
    <row r="300" spans="1:12" ht="15" customHeight="1" x14ac:dyDescent="0.2">
      <c r="A300" s="59">
        <v>293</v>
      </c>
      <c r="B300" s="48" t="s">
        <v>901</v>
      </c>
      <c r="C300" s="89">
        <v>0.23</v>
      </c>
      <c r="D300" s="89">
        <v>0.09</v>
      </c>
      <c r="E300" s="89">
        <v>0.1</v>
      </c>
      <c r="F300" s="89">
        <v>1.17</v>
      </c>
      <c r="H300" s="110"/>
      <c r="I300" s="110"/>
      <c r="J300" s="110"/>
      <c r="K300" s="110"/>
      <c r="L300" s="110"/>
    </row>
    <row r="301" spans="1:12" ht="15" customHeight="1" x14ac:dyDescent="0.2">
      <c r="A301" s="59">
        <v>294</v>
      </c>
      <c r="B301" s="48" t="s">
        <v>952</v>
      </c>
      <c r="C301" s="89">
        <v>0.2</v>
      </c>
      <c r="D301" s="89">
        <v>1.36</v>
      </c>
      <c r="E301" s="89">
        <v>1.45</v>
      </c>
      <c r="F301" s="89">
        <v>1.1599999999999999</v>
      </c>
      <c r="H301" s="110"/>
      <c r="I301" s="110"/>
      <c r="J301" s="110"/>
      <c r="K301" s="110"/>
      <c r="L301" s="110"/>
    </row>
    <row r="302" spans="1:12" ht="15" customHeight="1" x14ac:dyDescent="0.2">
      <c r="A302" s="59">
        <v>295</v>
      </c>
      <c r="B302" s="48" t="s">
        <v>1191</v>
      </c>
      <c r="C302" s="89">
        <v>0.2</v>
      </c>
      <c r="D302" s="89">
        <v>2.36</v>
      </c>
      <c r="E302" s="89">
        <v>1.7</v>
      </c>
      <c r="F302" s="89">
        <v>0.78</v>
      </c>
      <c r="H302" s="110"/>
      <c r="I302" s="110"/>
      <c r="J302" s="110"/>
      <c r="K302" s="110"/>
      <c r="L302" s="110"/>
    </row>
    <row r="303" spans="1:12" ht="15" customHeight="1" x14ac:dyDescent="0.2">
      <c r="A303" s="59">
        <v>296</v>
      </c>
      <c r="B303" s="48" t="s">
        <v>1028</v>
      </c>
      <c r="C303" s="89">
        <v>0.18</v>
      </c>
      <c r="D303" s="89">
        <v>0.77</v>
      </c>
      <c r="E303" s="89">
        <v>2.54</v>
      </c>
      <c r="F303" s="89">
        <v>2.5</v>
      </c>
      <c r="H303" s="110"/>
      <c r="I303" s="110"/>
      <c r="J303" s="110"/>
      <c r="K303" s="110"/>
      <c r="L303" s="110"/>
    </row>
    <row r="304" spans="1:12" ht="15" customHeight="1" x14ac:dyDescent="0.2">
      <c r="A304" s="59">
        <v>297</v>
      </c>
      <c r="B304" s="48" t="s">
        <v>1067</v>
      </c>
      <c r="C304" s="89">
        <v>0.15</v>
      </c>
      <c r="D304" s="89">
        <v>0.69</v>
      </c>
      <c r="E304" s="89">
        <v>1.83</v>
      </c>
      <c r="F304" s="89">
        <v>1.55</v>
      </c>
      <c r="H304" s="110"/>
      <c r="I304" s="110"/>
      <c r="J304" s="110"/>
      <c r="K304" s="110"/>
      <c r="L304" s="110"/>
    </row>
    <row r="305" spans="1:12" ht="15" customHeight="1" x14ac:dyDescent="0.2">
      <c r="A305" s="59">
        <v>298</v>
      </c>
      <c r="B305" s="48" t="s">
        <v>1020</v>
      </c>
      <c r="C305" s="89">
        <v>0.14000000000000001</v>
      </c>
      <c r="D305" s="89">
        <v>0.28000000000000003</v>
      </c>
      <c r="E305" s="89">
        <v>1.88</v>
      </c>
      <c r="F305" s="89">
        <v>1.71</v>
      </c>
      <c r="H305" s="110"/>
      <c r="I305" s="110"/>
      <c r="J305" s="110"/>
      <c r="K305" s="110"/>
      <c r="L305" s="110"/>
    </row>
    <row r="306" spans="1:12" ht="15" customHeight="1" x14ac:dyDescent="0.2">
      <c r="A306" s="59">
        <v>299</v>
      </c>
      <c r="B306" s="48" t="s">
        <v>766</v>
      </c>
      <c r="C306" s="89">
        <v>0.14000000000000001</v>
      </c>
      <c r="D306" s="89">
        <v>2.3199999999999998</v>
      </c>
      <c r="E306" s="89">
        <v>2.31</v>
      </c>
      <c r="F306" s="89">
        <v>1.43</v>
      </c>
      <c r="H306" s="110"/>
      <c r="I306" s="110"/>
      <c r="J306" s="110"/>
      <c r="K306" s="110"/>
      <c r="L306" s="110"/>
    </row>
    <row r="307" spans="1:12" ht="15" customHeight="1" x14ac:dyDescent="0.2">
      <c r="A307" s="59">
        <v>300</v>
      </c>
      <c r="B307" s="48" t="s">
        <v>1038</v>
      </c>
      <c r="C307" s="89">
        <v>0.09</v>
      </c>
      <c r="D307" s="89">
        <v>0.94</v>
      </c>
      <c r="E307" s="89">
        <v>2.15</v>
      </c>
      <c r="F307" s="89">
        <v>1.51</v>
      </c>
      <c r="H307" s="110"/>
      <c r="I307" s="110"/>
      <c r="J307" s="110"/>
      <c r="K307" s="110"/>
      <c r="L307" s="110"/>
    </row>
    <row r="308" spans="1:12" ht="15" customHeight="1" x14ac:dyDescent="0.2">
      <c r="A308" s="58">
        <v>301</v>
      </c>
      <c r="B308" s="48" t="s">
        <v>773</v>
      </c>
      <c r="C308" s="89">
        <v>0.08</v>
      </c>
      <c r="D308" s="89">
        <v>-0.82</v>
      </c>
      <c r="E308" s="89">
        <v>1.77</v>
      </c>
      <c r="F308" s="89">
        <v>0.81</v>
      </c>
      <c r="H308" s="110"/>
      <c r="I308" s="110"/>
      <c r="J308" s="110"/>
      <c r="K308" s="110"/>
      <c r="L308" s="110"/>
    </row>
    <row r="309" spans="1:12" ht="15" customHeight="1" x14ac:dyDescent="0.2">
      <c r="A309" s="59">
        <v>302</v>
      </c>
      <c r="B309" s="48" t="s">
        <v>791</v>
      </c>
      <c r="C309" s="89">
        <v>7.0000000000000007E-2</v>
      </c>
      <c r="D309" s="89">
        <v>1.89</v>
      </c>
      <c r="E309" s="89">
        <v>2.4300000000000002</v>
      </c>
      <c r="F309" s="89">
        <v>0.9</v>
      </c>
      <c r="H309" s="110"/>
      <c r="I309" s="110"/>
      <c r="J309" s="110"/>
      <c r="K309" s="110"/>
      <c r="L309" s="110"/>
    </row>
    <row r="310" spans="1:12" ht="15" customHeight="1" x14ac:dyDescent="0.2">
      <c r="A310" s="59">
        <v>303</v>
      </c>
      <c r="B310" s="48" t="s">
        <v>1122</v>
      </c>
      <c r="C310" s="89">
        <v>0.06</v>
      </c>
      <c r="D310" s="89">
        <v>2.5</v>
      </c>
      <c r="E310" s="89">
        <v>0.11</v>
      </c>
      <c r="F310" s="89">
        <v>2.44</v>
      </c>
      <c r="H310" s="110"/>
      <c r="I310" s="110"/>
      <c r="J310" s="110"/>
      <c r="K310" s="110"/>
      <c r="L310" s="110"/>
    </row>
    <row r="311" spans="1:12" ht="15" customHeight="1" x14ac:dyDescent="0.2">
      <c r="A311" s="59">
        <v>304</v>
      </c>
      <c r="B311" s="48" t="s">
        <v>1063</v>
      </c>
      <c r="C311" s="89">
        <v>0.05</v>
      </c>
      <c r="D311" s="89">
        <v>0.88</v>
      </c>
      <c r="E311" s="89">
        <v>3.76</v>
      </c>
      <c r="F311" s="89">
        <v>1.58</v>
      </c>
      <c r="H311" s="110"/>
      <c r="I311" s="110"/>
      <c r="J311" s="110"/>
      <c r="K311" s="110"/>
      <c r="L311" s="110"/>
    </row>
    <row r="312" spans="1:12" ht="15" customHeight="1" x14ac:dyDescent="0.2">
      <c r="A312" s="59">
        <v>305</v>
      </c>
      <c r="B312" s="48" t="s">
        <v>1203</v>
      </c>
      <c r="C312" s="89">
        <v>0</v>
      </c>
      <c r="D312" s="89">
        <v>1.8</v>
      </c>
      <c r="E312" s="89">
        <v>3.44</v>
      </c>
      <c r="F312" s="89">
        <v>0.89</v>
      </c>
      <c r="H312" s="110"/>
      <c r="I312" s="110"/>
      <c r="J312" s="110"/>
      <c r="K312" s="110"/>
      <c r="L312" s="110"/>
    </row>
    <row r="313" spans="1:12" ht="15" customHeight="1" x14ac:dyDescent="0.2">
      <c r="A313" s="59">
        <v>306</v>
      </c>
      <c r="B313" s="48" t="s">
        <v>939</v>
      </c>
      <c r="C313" s="89">
        <v>-0.04</v>
      </c>
      <c r="D313" s="89">
        <v>-0.76</v>
      </c>
      <c r="E313" s="89">
        <v>1.84</v>
      </c>
      <c r="F313" s="89">
        <v>0.88</v>
      </c>
      <c r="H313" s="110"/>
      <c r="I313" s="110"/>
      <c r="J313" s="110"/>
      <c r="K313" s="110"/>
      <c r="L313" s="110"/>
    </row>
    <row r="314" spans="1:12" ht="15" customHeight="1" x14ac:dyDescent="0.2">
      <c r="A314" s="59">
        <v>307</v>
      </c>
      <c r="B314" s="48" t="s">
        <v>915</v>
      </c>
      <c r="C314" s="89">
        <v>-0.06</v>
      </c>
      <c r="D314" s="89">
        <v>2.29</v>
      </c>
      <c r="E314" s="89">
        <v>3.67</v>
      </c>
      <c r="F314" s="89">
        <v>2.37</v>
      </c>
      <c r="H314" s="110"/>
      <c r="I314" s="110"/>
      <c r="J314" s="110"/>
      <c r="K314" s="110"/>
      <c r="L314" s="110"/>
    </row>
    <row r="315" spans="1:12" ht="15" customHeight="1" x14ac:dyDescent="0.2">
      <c r="A315" s="59">
        <v>308</v>
      </c>
      <c r="B315" s="48" t="s">
        <v>1152</v>
      </c>
      <c r="C315" s="89">
        <v>-0.06</v>
      </c>
      <c r="D315" s="89">
        <v>0.93</v>
      </c>
      <c r="E315" s="89">
        <v>0.66</v>
      </c>
      <c r="F315" s="89">
        <v>0.51</v>
      </c>
      <c r="H315" s="110"/>
      <c r="I315" s="110"/>
      <c r="J315" s="110"/>
      <c r="K315" s="110"/>
      <c r="L315" s="110"/>
    </row>
    <row r="316" spans="1:12" ht="15" customHeight="1" x14ac:dyDescent="0.2">
      <c r="A316" s="59">
        <v>309</v>
      </c>
      <c r="B316" s="48" t="s">
        <v>1022</v>
      </c>
      <c r="C316" s="89">
        <v>-7.0000000000000007E-2</v>
      </c>
      <c r="D316" s="89">
        <v>2.77</v>
      </c>
      <c r="E316" s="89">
        <v>2.95</v>
      </c>
      <c r="F316" s="89">
        <v>1.22</v>
      </c>
      <c r="H316" s="110"/>
      <c r="I316" s="110"/>
      <c r="J316" s="110"/>
      <c r="K316" s="110"/>
      <c r="L316" s="110"/>
    </row>
    <row r="317" spans="1:12" ht="15" customHeight="1" x14ac:dyDescent="0.2">
      <c r="A317" s="59">
        <v>310</v>
      </c>
      <c r="B317" s="48" t="s">
        <v>795</v>
      </c>
      <c r="C317" s="89">
        <v>-0.1</v>
      </c>
      <c r="D317" s="89">
        <v>0.64</v>
      </c>
      <c r="E317" s="89">
        <v>0.41</v>
      </c>
      <c r="F317" s="89">
        <v>0.44</v>
      </c>
      <c r="H317" s="110"/>
      <c r="I317" s="110"/>
      <c r="J317" s="110"/>
      <c r="K317" s="110"/>
      <c r="L317" s="110"/>
    </row>
    <row r="318" spans="1:12" ht="15" customHeight="1" x14ac:dyDescent="0.2">
      <c r="A318" s="59">
        <v>311</v>
      </c>
      <c r="B318" s="48" t="s">
        <v>781</v>
      </c>
      <c r="C318" s="89">
        <v>-0.17</v>
      </c>
      <c r="D318" s="89">
        <v>2.38</v>
      </c>
      <c r="E318" s="89">
        <v>2.35</v>
      </c>
      <c r="F318" s="89">
        <v>1.22</v>
      </c>
      <c r="H318" s="110"/>
      <c r="I318" s="110"/>
      <c r="J318" s="110"/>
      <c r="K318" s="110"/>
      <c r="L318" s="110"/>
    </row>
    <row r="319" spans="1:12" ht="15" customHeight="1" x14ac:dyDescent="0.2">
      <c r="A319" s="59">
        <v>312</v>
      </c>
      <c r="B319" s="48" t="s">
        <v>1016</v>
      </c>
      <c r="C319" s="89">
        <v>-0.19</v>
      </c>
      <c r="D319" s="89">
        <v>1.46</v>
      </c>
      <c r="E319" s="89">
        <v>1.1499999999999999</v>
      </c>
      <c r="F319" s="89">
        <v>1.23</v>
      </c>
      <c r="H319" s="110"/>
      <c r="I319" s="110"/>
      <c r="J319" s="110"/>
      <c r="K319" s="110"/>
      <c r="L319" s="110"/>
    </row>
    <row r="320" spans="1:12" ht="15" customHeight="1" x14ac:dyDescent="0.2">
      <c r="A320" s="59">
        <v>313</v>
      </c>
      <c r="B320" s="48" t="s">
        <v>996</v>
      </c>
      <c r="C320" s="89">
        <v>-0.22</v>
      </c>
      <c r="D320" s="89">
        <v>2.2999999999999998</v>
      </c>
      <c r="E320" s="89">
        <v>1.34</v>
      </c>
      <c r="F320" s="89">
        <v>-0.22</v>
      </c>
      <c r="H320" s="110"/>
      <c r="I320" s="110"/>
      <c r="J320" s="110"/>
      <c r="K320" s="110"/>
      <c r="L320" s="110"/>
    </row>
    <row r="321" spans="1:12" ht="15" customHeight="1" x14ac:dyDescent="0.2">
      <c r="A321" s="59">
        <v>314</v>
      </c>
      <c r="B321" s="48" t="s">
        <v>1216</v>
      </c>
      <c r="C321" s="89">
        <v>-0.23</v>
      </c>
      <c r="D321" s="89">
        <v>2.63</v>
      </c>
      <c r="E321" s="89">
        <v>2.6</v>
      </c>
      <c r="F321" s="89">
        <v>1.6</v>
      </c>
      <c r="H321" s="110"/>
      <c r="I321" s="110"/>
      <c r="J321" s="110"/>
      <c r="K321" s="110"/>
      <c r="L321" s="110"/>
    </row>
    <row r="322" spans="1:12" ht="15" customHeight="1" x14ac:dyDescent="0.2">
      <c r="A322" s="59">
        <v>315</v>
      </c>
      <c r="B322" s="48" t="s">
        <v>1108</v>
      </c>
      <c r="C322" s="89">
        <v>-0.26</v>
      </c>
      <c r="D322" s="89">
        <v>1.46</v>
      </c>
      <c r="E322" s="89">
        <v>2.15</v>
      </c>
      <c r="F322" s="89">
        <v>0.76</v>
      </c>
      <c r="H322" s="110"/>
      <c r="I322" s="110"/>
      <c r="J322" s="110"/>
      <c r="K322" s="110"/>
      <c r="L322" s="110"/>
    </row>
    <row r="323" spans="1:12" ht="15" customHeight="1" x14ac:dyDescent="0.2">
      <c r="A323" s="59">
        <v>316</v>
      </c>
      <c r="B323" s="48" t="s">
        <v>980</v>
      </c>
      <c r="C323" s="89">
        <v>-0.3</v>
      </c>
      <c r="D323" s="89">
        <v>0.84</v>
      </c>
      <c r="E323" s="89">
        <v>2.6</v>
      </c>
      <c r="F323" s="89">
        <v>1.29</v>
      </c>
      <c r="H323" s="110"/>
      <c r="I323" s="110"/>
      <c r="J323" s="110"/>
      <c r="K323" s="110"/>
      <c r="L323" s="110"/>
    </row>
    <row r="324" spans="1:12" ht="15" customHeight="1" x14ac:dyDescent="0.2">
      <c r="A324" s="59">
        <v>317</v>
      </c>
      <c r="B324" s="48" t="s">
        <v>787</v>
      </c>
      <c r="C324" s="89">
        <v>-0.32</v>
      </c>
      <c r="D324" s="89">
        <v>2.02</v>
      </c>
      <c r="E324" s="89">
        <v>2.29</v>
      </c>
      <c r="F324" s="89">
        <v>0.99</v>
      </c>
      <c r="H324" s="110"/>
      <c r="I324" s="110"/>
      <c r="J324" s="110"/>
      <c r="K324" s="110"/>
      <c r="L324" s="110"/>
    </row>
    <row r="325" spans="1:12" ht="15" customHeight="1" x14ac:dyDescent="0.2">
      <c r="A325" s="59">
        <v>318</v>
      </c>
      <c r="B325" s="48" t="s">
        <v>902</v>
      </c>
      <c r="C325" s="89">
        <v>-0.34</v>
      </c>
      <c r="D325" s="89">
        <v>0.69</v>
      </c>
      <c r="E325" s="89">
        <v>1.78</v>
      </c>
      <c r="F325" s="89">
        <v>0.82</v>
      </c>
      <c r="H325" s="110"/>
      <c r="I325" s="110"/>
      <c r="J325" s="110"/>
      <c r="K325" s="110"/>
      <c r="L325" s="110"/>
    </row>
    <row r="326" spans="1:12" ht="15" customHeight="1" x14ac:dyDescent="0.2">
      <c r="A326" s="59">
        <v>319</v>
      </c>
      <c r="B326" s="48" t="s">
        <v>904</v>
      </c>
      <c r="C326" s="89">
        <v>-0.36</v>
      </c>
      <c r="D326" s="89">
        <v>1.23</v>
      </c>
      <c r="E326" s="89">
        <v>3.02</v>
      </c>
      <c r="F326" s="89">
        <v>1.22</v>
      </c>
      <c r="H326" s="110"/>
      <c r="I326" s="110"/>
      <c r="J326" s="110"/>
      <c r="K326" s="110"/>
      <c r="L326" s="110"/>
    </row>
    <row r="327" spans="1:12" s="6" customFormat="1" ht="15" customHeight="1" x14ac:dyDescent="0.2">
      <c r="A327" s="59">
        <v>320</v>
      </c>
      <c r="B327" s="48" t="s">
        <v>932</v>
      </c>
      <c r="C327" s="89">
        <v>-0.36</v>
      </c>
      <c r="D327" s="89">
        <v>-1.26</v>
      </c>
      <c r="E327" s="89">
        <v>0.59</v>
      </c>
      <c r="F327" s="89">
        <v>1.69</v>
      </c>
      <c r="G327" s="1"/>
      <c r="H327" s="110"/>
      <c r="I327" s="110"/>
      <c r="J327" s="110"/>
      <c r="K327" s="110"/>
      <c r="L327" s="110"/>
    </row>
    <row r="328" spans="1:12" s="6" customFormat="1" ht="15" customHeight="1" x14ac:dyDescent="0.2">
      <c r="A328" s="58">
        <v>321</v>
      </c>
      <c r="B328" s="48" t="s">
        <v>1162</v>
      </c>
      <c r="C328" s="89">
        <v>-0.36</v>
      </c>
      <c r="D328" s="89">
        <v>2.67</v>
      </c>
      <c r="E328" s="89">
        <v>3.18</v>
      </c>
      <c r="F328" s="89">
        <v>2.46</v>
      </c>
      <c r="G328" s="1"/>
      <c r="H328" s="110"/>
      <c r="I328" s="110"/>
      <c r="J328" s="110"/>
      <c r="K328" s="110"/>
      <c r="L328" s="110"/>
    </row>
    <row r="329" spans="1:12" s="6" customFormat="1" ht="15" customHeight="1" x14ac:dyDescent="0.2">
      <c r="A329" s="59">
        <v>322</v>
      </c>
      <c r="B329" s="48" t="s">
        <v>1197</v>
      </c>
      <c r="C329" s="89">
        <v>-0.36</v>
      </c>
      <c r="D329" s="89">
        <v>0.12</v>
      </c>
      <c r="E329" s="89">
        <v>4</v>
      </c>
      <c r="F329" s="89">
        <v>0.87</v>
      </c>
      <c r="G329" s="1"/>
      <c r="H329" s="110"/>
      <c r="I329" s="110"/>
      <c r="J329" s="110"/>
      <c r="K329" s="110"/>
      <c r="L329" s="110"/>
    </row>
    <row r="330" spans="1:12" s="6" customFormat="1" ht="15" customHeight="1" x14ac:dyDescent="0.2">
      <c r="A330" s="59">
        <v>323</v>
      </c>
      <c r="B330" s="48" t="s">
        <v>808</v>
      </c>
      <c r="C330" s="89">
        <v>-0.36</v>
      </c>
      <c r="D330" s="89">
        <v>2.2200000000000002</v>
      </c>
      <c r="E330" s="89">
        <v>2.5099999999999998</v>
      </c>
      <c r="F330" s="89">
        <v>1.43</v>
      </c>
      <c r="G330" s="1"/>
      <c r="H330" s="110"/>
      <c r="I330" s="110"/>
      <c r="J330" s="110"/>
      <c r="K330" s="110"/>
      <c r="L330" s="110"/>
    </row>
    <row r="331" spans="1:12" s="6" customFormat="1" ht="15" customHeight="1" x14ac:dyDescent="0.2">
      <c r="A331" s="59">
        <v>324</v>
      </c>
      <c r="B331" s="48" t="s">
        <v>930</v>
      </c>
      <c r="C331" s="89">
        <v>-0.43</v>
      </c>
      <c r="D331" s="89">
        <v>2.71</v>
      </c>
      <c r="E331" s="89">
        <v>1.9</v>
      </c>
      <c r="F331" s="89">
        <v>0.71</v>
      </c>
      <c r="G331" s="1"/>
      <c r="H331" s="110"/>
      <c r="I331" s="110"/>
      <c r="J331" s="110"/>
      <c r="K331" s="110"/>
      <c r="L331" s="110"/>
    </row>
    <row r="332" spans="1:12" s="6" customFormat="1" ht="15" customHeight="1" x14ac:dyDescent="0.2">
      <c r="A332" s="59">
        <v>325</v>
      </c>
      <c r="B332" s="48" t="s">
        <v>1120</v>
      </c>
      <c r="C332" s="89">
        <v>-0.44</v>
      </c>
      <c r="D332" s="89">
        <v>0.73</v>
      </c>
      <c r="E332" s="89">
        <v>2.12</v>
      </c>
      <c r="F332" s="89">
        <v>1.91</v>
      </c>
      <c r="G332" s="1"/>
      <c r="H332" s="110"/>
      <c r="I332" s="110"/>
      <c r="J332" s="110"/>
      <c r="K332" s="110"/>
      <c r="L332" s="110"/>
    </row>
    <row r="333" spans="1:12" s="6" customFormat="1" ht="15" customHeight="1" x14ac:dyDescent="0.2">
      <c r="A333" s="59">
        <v>326</v>
      </c>
      <c r="B333" s="48" t="s">
        <v>922</v>
      </c>
      <c r="C333" s="89">
        <v>-0.45</v>
      </c>
      <c r="D333" s="89">
        <v>1.1399999999999999</v>
      </c>
      <c r="E333" s="89">
        <v>2.11</v>
      </c>
      <c r="F333" s="89">
        <v>1</v>
      </c>
      <c r="G333" s="1"/>
      <c r="H333" s="110"/>
      <c r="I333" s="110"/>
      <c r="J333" s="110"/>
      <c r="K333" s="110"/>
      <c r="L333" s="110"/>
    </row>
    <row r="334" spans="1:12" s="6" customFormat="1" ht="15" customHeight="1" x14ac:dyDescent="0.2">
      <c r="A334" s="59">
        <v>327</v>
      </c>
      <c r="B334" s="48" t="s">
        <v>971</v>
      </c>
      <c r="C334" s="89">
        <v>-0.49</v>
      </c>
      <c r="D334" s="89">
        <v>-0.84</v>
      </c>
      <c r="E334" s="89">
        <v>1.34</v>
      </c>
      <c r="F334" s="89">
        <v>1.45</v>
      </c>
      <c r="G334" s="1"/>
      <c r="H334" s="110"/>
      <c r="I334" s="110"/>
      <c r="J334" s="110"/>
      <c r="K334" s="110"/>
      <c r="L334" s="110"/>
    </row>
    <row r="335" spans="1:12" s="6" customFormat="1" ht="15" customHeight="1" x14ac:dyDescent="0.2">
      <c r="A335" s="59">
        <v>328</v>
      </c>
      <c r="B335" s="48" t="s">
        <v>921</v>
      </c>
      <c r="C335" s="89">
        <v>-0.51</v>
      </c>
      <c r="D335" s="89">
        <v>2.62</v>
      </c>
      <c r="E335" s="89">
        <v>1.46</v>
      </c>
      <c r="F335" s="89">
        <v>0.38</v>
      </c>
      <c r="G335" s="1"/>
      <c r="H335" s="110"/>
      <c r="I335" s="110"/>
      <c r="J335" s="110"/>
      <c r="K335" s="110"/>
      <c r="L335" s="110"/>
    </row>
    <row r="336" spans="1:12" s="6" customFormat="1" ht="15" customHeight="1" x14ac:dyDescent="0.2">
      <c r="A336" s="59">
        <v>329</v>
      </c>
      <c r="B336" s="48" t="s">
        <v>1107</v>
      </c>
      <c r="C336" s="89">
        <v>-0.61</v>
      </c>
      <c r="D336" s="89">
        <v>1.1599999999999999</v>
      </c>
      <c r="E336" s="89">
        <v>1.28</v>
      </c>
      <c r="F336" s="89">
        <v>2</v>
      </c>
      <c r="G336" s="1"/>
      <c r="H336" s="110"/>
      <c r="I336" s="110"/>
      <c r="J336" s="110"/>
      <c r="K336" s="110"/>
      <c r="L336" s="110"/>
    </row>
    <row r="337" spans="1:12" s="6" customFormat="1" ht="15" customHeight="1" x14ac:dyDescent="0.2">
      <c r="A337" s="59">
        <v>330</v>
      </c>
      <c r="B337" s="48" t="s">
        <v>783</v>
      </c>
      <c r="C337" s="89">
        <v>-0.61</v>
      </c>
      <c r="D337" s="89">
        <v>3.32</v>
      </c>
      <c r="E337" s="89">
        <v>3.52</v>
      </c>
      <c r="F337" s="89">
        <v>1.26</v>
      </c>
      <c r="G337" s="1"/>
      <c r="H337" s="110"/>
      <c r="I337" s="110"/>
      <c r="J337" s="110"/>
      <c r="K337" s="110"/>
      <c r="L337" s="110"/>
    </row>
    <row r="338" spans="1:12" s="6" customFormat="1" ht="15" customHeight="1" x14ac:dyDescent="0.2">
      <c r="A338" s="59">
        <v>331</v>
      </c>
      <c r="B338" s="48" t="s">
        <v>794</v>
      </c>
      <c r="C338" s="89">
        <v>-0.64</v>
      </c>
      <c r="D338" s="89">
        <v>3.02</v>
      </c>
      <c r="E338" s="89">
        <v>2.98</v>
      </c>
      <c r="F338" s="89">
        <v>1.62</v>
      </c>
      <c r="G338" s="1"/>
      <c r="H338" s="110"/>
      <c r="I338" s="110"/>
      <c r="J338" s="110"/>
      <c r="K338" s="110"/>
      <c r="L338" s="110"/>
    </row>
    <row r="339" spans="1:12" s="6" customFormat="1" ht="15" customHeight="1" x14ac:dyDescent="0.2">
      <c r="A339" s="59">
        <v>332</v>
      </c>
      <c r="B339" s="48" t="s">
        <v>1047</v>
      </c>
      <c r="C339" s="89">
        <v>-0.65</v>
      </c>
      <c r="D339" s="89">
        <v>2.54</v>
      </c>
      <c r="E339" s="89">
        <v>2.98</v>
      </c>
      <c r="F339" s="89">
        <v>1.38</v>
      </c>
      <c r="G339" s="1"/>
      <c r="H339" s="110"/>
      <c r="I339" s="110"/>
      <c r="J339" s="110"/>
      <c r="K339" s="110"/>
      <c r="L339" s="110"/>
    </row>
    <row r="340" spans="1:12" s="6" customFormat="1" ht="15" customHeight="1" x14ac:dyDescent="0.2">
      <c r="A340" s="59">
        <v>333</v>
      </c>
      <c r="B340" s="48" t="s">
        <v>1023</v>
      </c>
      <c r="C340" s="89">
        <v>-0.66</v>
      </c>
      <c r="D340" s="89">
        <v>1.1499999999999999</v>
      </c>
      <c r="E340" s="89">
        <v>1.96</v>
      </c>
      <c r="F340" s="89">
        <v>1.03</v>
      </c>
      <c r="G340" s="1"/>
      <c r="H340" s="110"/>
      <c r="I340" s="110"/>
      <c r="J340" s="110"/>
      <c r="K340" s="110"/>
      <c r="L340" s="110"/>
    </row>
    <row r="341" spans="1:12" s="6" customFormat="1" ht="15" customHeight="1" x14ac:dyDescent="0.2">
      <c r="A341" s="59">
        <v>334</v>
      </c>
      <c r="B341" s="48" t="s">
        <v>1193</v>
      </c>
      <c r="C341" s="89">
        <v>-0.74</v>
      </c>
      <c r="D341" s="89">
        <v>1.64</v>
      </c>
      <c r="E341" s="89">
        <v>3.14</v>
      </c>
      <c r="F341" s="89">
        <v>1.37</v>
      </c>
      <c r="G341" s="1"/>
      <c r="H341" s="110"/>
      <c r="I341" s="110"/>
      <c r="J341" s="110"/>
      <c r="K341" s="110"/>
      <c r="L341" s="110"/>
    </row>
    <row r="342" spans="1:12" s="6" customFormat="1" ht="15" customHeight="1" x14ac:dyDescent="0.2">
      <c r="A342" s="59">
        <v>335</v>
      </c>
      <c r="B342" s="48" t="s">
        <v>1008</v>
      </c>
      <c r="C342" s="89">
        <v>-0.77</v>
      </c>
      <c r="D342" s="89">
        <v>-0.41</v>
      </c>
      <c r="E342" s="89">
        <v>-0.28999999999999998</v>
      </c>
      <c r="F342" s="89">
        <v>0.77</v>
      </c>
      <c r="G342" s="1"/>
      <c r="H342" s="110"/>
      <c r="I342" s="110"/>
      <c r="J342" s="110"/>
      <c r="K342" s="110"/>
      <c r="L342" s="110"/>
    </row>
    <row r="343" spans="1:12" s="6" customFormat="1" ht="15" customHeight="1" x14ac:dyDescent="0.2">
      <c r="A343" s="59">
        <v>336</v>
      </c>
      <c r="B343" s="48" t="s">
        <v>1105</v>
      </c>
      <c r="C343" s="89">
        <v>-0.82</v>
      </c>
      <c r="D343" s="89">
        <v>-0.78</v>
      </c>
      <c r="E343" s="89">
        <v>0.48</v>
      </c>
      <c r="F343" s="89">
        <v>1.72</v>
      </c>
      <c r="G343" s="1"/>
      <c r="H343" s="110"/>
      <c r="I343" s="110"/>
      <c r="J343" s="110"/>
      <c r="K343" s="110"/>
      <c r="L343" s="110"/>
    </row>
    <row r="344" spans="1:12" s="6" customFormat="1" ht="15" customHeight="1" x14ac:dyDescent="0.2">
      <c r="A344" s="59">
        <v>337</v>
      </c>
      <c r="B344" s="48" t="s">
        <v>1176</v>
      </c>
      <c r="C344" s="89">
        <v>-0.83</v>
      </c>
      <c r="D344" s="89">
        <v>0.84</v>
      </c>
      <c r="E344" s="89">
        <v>1.43</v>
      </c>
      <c r="F344" s="89">
        <v>0.94</v>
      </c>
      <c r="G344" s="1"/>
      <c r="H344" s="110"/>
      <c r="I344" s="110"/>
      <c r="J344" s="110"/>
      <c r="K344" s="110"/>
      <c r="L344" s="110"/>
    </row>
    <row r="345" spans="1:12" s="6" customFormat="1" ht="15" customHeight="1" x14ac:dyDescent="0.2">
      <c r="A345" s="59">
        <v>338</v>
      </c>
      <c r="B345" s="48" t="s">
        <v>786</v>
      </c>
      <c r="C345" s="89">
        <v>-0.91</v>
      </c>
      <c r="D345" s="89">
        <v>3.33</v>
      </c>
      <c r="E345" s="89">
        <v>2.93</v>
      </c>
      <c r="F345" s="89">
        <v>1.65</v>
      </c>
      <c r="G345" s="1"/>
      <c r="H345" s="110"/>
      <c r="I345" s="110"/>
      <c r="J345" s="110"/>
      <c r="K345" s="110"/>
      <c r="L345" s="110"/>
    </row>
    <row r="346" spans="1:12" s="6" customFormat="1" ht="15" customHeight="1" x14ac:dyDescent="0.2">
      <c r="A346" s="59">
        <v>339</v>
      </c>
      <c r="B346" s="48" t="s">
        <v>1043</v>
      </c>
      <c r="C346" s="89">
        <v>-0.92</v>
      </c>
      <c r="D346" s="89">
        <v>1.06</v>
      </c>
      <c r="E346" s="89">
        <v>1.1599999999999999</v>
      </c>
      <c r="F346" s="89">
        <v>1.25</v>
      </c>
      <c r="G346" s="1"/>
      <c r="H346" s="110"/>
      <c r="I346" s="110"/>
      <c r="J346" s="110"/>
      <c r="K346" s="110"/>
      <c r="L346" s="110"/>
    </row>
    <row r="347" spans="1:12" s="6" customFormat="1" ht="15" customHeight="1" x14ac:dyDescent="0.2">
      <c r="A347" s="59">
        <v>340</v>
      </c>
      <c r="B347" s="48" t="s">
        <v>817</v>
      </c>
      <c r="C347" s="89">
        <v>-0.99</v>
      </c>
      <c r="D347" s="89">
        <v>1.71</v>
      </c>
      <c r="E347" s="89">
        <v>2.64</v>
      </c>
      <c r="F347" s="89">
        <v>1.24</v>
      </c>
      <c r="G347" s="1"/>
      <c r="H347" s="110"/>
      <c r="I347" s="110"/>
      <c r="J347" s="110"/>
      <c r="K347" s="110"/>
      <c r="L347" s="110"/>
    </row>
    <row r="348" spans="1:12" s="6" customFormat="1" ht="15" customHeight="1" x14ac:dyDescent="0.2">
      <c r="A348" s="58">
        <v>341</v>
      </c>
      <c r="B348" s="48" t="s">
        <v>1119</v>
      </c>
      <c r="C348" s="89">
        <v>-0.99</v>
      </c>
      <c r="D348" s="89">
        <v>1.7</v>
      </c>
      <c r="E348" s="89">
        <v>1.54</v>
      </c>
      <c r="F348" s="89">
        <v>1.47</v>
      </c>
      <c r="G348" s="1"/>
      <c r="H348" s="110"/>
      <c r="I348" s="110"/>
      <c r="J348" s="110"/>
      <c r="K348" s="110"/>
      <c r="L348" s="110"/>
    </row>
    <row r="349" spans="1:12" s="6" customFormat="1" ht="15" customHeight="1" x14ac:dyDescent="0.2">
      <c r="A349" s="59">
        <v>342</v>
      </c>
      <c r="B349" s="48" t="s">
        <v>814</v>
      </c>
      <c r="C349" s="89">
        <v>-1.01</v>
      </c>
      <c r="D349" s="89">
        <v>-0.7</v>
      </c>
      <c r="E349" s="89">
        <v>0.79</v>
      </c>
      <c r="F349" s="89">
        <v>0.98</v>
      </c>
      <c r="G349" s="1"/>
      <c r="H349" s="110"/>
      <c r="I349" s="110"/>
      <c r="J349" s="110"/>
      <c r="K349" s="110"/>
      <c r="L349" s="110"/>
    </row>
    <row r="350" spans="1:12" s="6" customFormat="1" ht="15" customHeight="1" x14ac:dyDescent="0.2">
      <c r="A350" s="59">
        <v>343</v>
      </c>
      <c r="B350" s="48" t="s">
        <v>994</v>
      </c>
      <c r="C350" s="89">
        <v>-1.02</v>
      </c>
      <c r="D350" s="89">
        <v>0.03</v>
      </c>
      <c r="E350" s="89">
        <v>1.23</v>
      </c>
      <c r="F350" s="89">
        <v>1.51</v>
      </c>
      <c r="G350" s="1"/>
      <c r="H350" s="110"/>
      <c r="I350" s="110"/>
      <c r="J350" s="110"/>
      <c r="K350" s="110"/>
      <c r="L350" s="110"/>
    </row>
    <row r="351" spans="1:12" s="6" customFormat="1" ht="15" customHeight="1" x14ac:dyDescent="0.2">
      <c r="A351" s="59">
        <v>344</v>
      </c>
      <c r="B351" s="48" t="s">
        <v>958</v>
      </c>
      <c r="C351" s="89">
        <v>-1.1100000000000001</v>
      </c>
      <c r="D351" s="89">
        <v>-0.24</v>
      </c>
      <c r="E351" s="89">
        <v>3.35</v>
      </c>
      <c r="F351" s="89">
        <v>1.33</v>
      </c>
      <c r="G351" s="1"/>
      <c r="H351" s="110"/>
      <c r="I351" s="110"/>
      <c r="J351" s="110"/>
      <c r="K351" s="110"/>
      <c r="L351" s="110"/>
    </row>
    <row r="352" spans="1:12" s="6" customFormat="1" ht="15" customHeight="1" x14ac:dyDescent="0.2">
      <c r="A352" s="59">
        <v>345</v>
      </c>
      <c r="B352" s="48" t="s">
        <v>1145</v>
      </c>
      <c r="C352" s="89">
        <v>-1.17</v>
      </c>
      <c r="D352" s="89">
        <v>2.04</v>
      </c>
      <c r="E352" s="89">
        <v>3.06</v>
      </c>
      <c r="F352" s="89">
        <v>0.81</v>
      </c>
      <c r="G352" s="1"/>
      <c r="H352" s="110"/>
      <c r="I352" s="110"/>
      <c r="J352" s="110"/>
      <c r="K352" s="110"/>
      <c r="L352" s="110"/>
    </row>
    <row r="353" spans="1:12" s="6" customFormat="1" ht="15" customHeight="1" x14ac:dyDescent="0.2">
      <c r="A353" s="59">
        <v>346</v>
      </c>
      <c r="B353" s="48" t="s">
        <v>1027</v>
      </c>
      <c r="C353" s="89">
        <v>-1.19</v>
      </c>
      <c r="D353" s="89">
        <v>1.63</v>
      </c>
      <c r="E353" s="89">
        <v>2.68</v>
      </c>
      <c r="F353" s="89">
        <v>1.79</v>
      </c>
      <c r="G353" s="1"/>
      <c r="H353" s="110"/>
      <c r="I353" s="110"/>
      <c r="J353" s="110"/>
      <c r="K353" s="110"/>
      <c r="L353" s="110"/>
    </row>
    <row r="354" spans="1:12" s="6" customFormat="1" ht="15" customHeight="1" x14ac:dyDescent="0.2">
      <c r="A354" s="59">
        <v>347</v>
      </c>
      <c r="B354" s="48" t="s">
        <v>1013</v>
      </c>
      <c r="C354" s="89">
        <v>-1.21</v>
      </c>
      <c r="D354" s="89">
        <v>0</v>
      </c>
      <c r="E354" s="89">
        <v>2.08</v>
      </c>
      <c r="F354" s="89">
        <v>1.1299999999999999</v>
      </c>
      <c r="G354" s="1"/>
      <c r="H354" s="110"/>
      <c r="I354" s="110"/>
      <c r="J354" s="110"/>
      <c r="K354" s="110"/>
      <c r="L354" s="110"/>
    </row>
    <row r="355" spans="1:12" s="6" customFormat="1" ht="15" customHeight="1" x14ac:dyDescent="0.2">
      <c r="A355" s="59">
        <v>348</v>
      </c>
      <c r="B355" s="48" t="s">
        <v>1137</v>
      </c>
      <c r="C355" s="89">
        <v>-1.21</v>
      </c>
      <c r="D355" s="89">
        <v>3.46</v>
      </c>
      <c r="E355" s="89">
        <v>2.52</v>
      </c>
      <c r="F355" s="89">
        <v>1.1599999999999999</v>
      </c>
      <c r="G355" s="1"/>
      <c r="H355" s="110"/>
      <c r="I355" s="110"/>
      <c r="J355" s="110"/>
      <c r="K355" s="110"/>
      <c r="L355" s="110"/>
    </row>
    <row r="356" spans="1:12" s="6" customFormat="1" ht="15" customHeight="1" x14ac:dyDescent="0.2">
      <c r="A356" s="59">
        <v>349</v>
      </c>
      <c r="B356" s="48" t="s">
        <v>1156</v>
      </c>
      <c r="C356" s="89">
        <v>-1.3</v>
      </c>
      <c r="D356" s="89">
        <v>0.77</v>
      </c>
      <c r="E356" s="89">
        <v>3.12</v>
      </c>
      <c r="F356" s="89">
        <v>-0.3</v>
      </c>
      <c r="G356" s="1"/>
      <c r="H356" s="110"/>
      <c r="I356" s="110"/>
      <c r="J356" s="110"/>
      <c r="K356" s="110"/>
      <c r="L356" s="110"/>
    </row>
    <row r="357" spans="1:12" s="6" customFormat="1" ht="15" customHeight="1" x14ac:dyDescent="0.2">
      <c r="A357" s="59">
        <v>350</v>
      </c>
      <c r="B357" s="48" t="s">
        <v>989</v>
      </c>
      <c r="C357" s="89">
        <v>-1.33</v>
      </c>
      <c r="D357" s="89">
        <v>-0.27</v>
      </c>
      <c r="E357" s="89">
        <v>0.65</v>
      </c>
      <c r="F357" s="89">
        <v>0.62</v>
      </c>
      <c r="G357" s="1"/>
      <c r="H357" s="110"/>
      <c r="I357" s="110"/>
      <c r="J357" s="110"/>
      <c r="K357" s="110"/>
      <c r="L357" s="110"/>
    </row>
    <row r="358" spans="1:12" s="6" customFormat="1" ht="15" customHeight="1" x14ac:dyDescent="0.2">
      <c r="A358" s="59">
        <v>351</v>
      </c>
      <c r="B358" s="48" t="s">
        <v>1214</v>
      </c>
      <c r="C358" s="89">
        <v>-1.34</v>
      </c>
      <c r="D358" s="89">
        <v>-0.01</v>
      </c>
      <c r="E358" s="89">
        <v>1.23</v>
      </c>
      <c r="F358" s="89">
        <v>1.24</v>
      </c>
      <c r="G358" s="1"/>
      <c r="H358" s="110"/>
      <c r="I358" s="110"/>
      <c r="J358" s="110"/>
      <c r="K358" s="110"/>
      <c r="L358" s="110"/>
    </row>
    <row r="359" spans="1:12" s="6" customFormat="1" ht="15" customHeight="1" x14ac:dyDescent="0.2">
      <c r="A359" s="59">
        <v>352</v>
      </c>
      <c r="B359" s="48" t="s">
        <v>938</v>
      </c>
      <c r="C359" s="89">
        <v>-1.47</v>
      </c>
      <c r="D359" s="89">
        <v>0.31</v>
      </c>
      <c r="E359" s="89">
        <v>2.4</v>
      </c>
      <c r="F359" s="89">
        <v>1.51</v>
      </c>
      <c r="G359" s="1"/>
      <c r="H359" s="110"/>
      <c r="I359" s="110"/>
      <c r="J359" s="110"/>
      <c r="K359" s="110"/>
      <c r="L359" s="110"/>
    </row>
    <row r="360" spans="1:12" s="6" customFormat="1" ht="15" customHeight="1" x14ac:dyDescent="0.2">
      <c r="A360" s="59">
        <v>353</v>
      </c>
      <c r="B360" s="48" t="s">
        <v>905</v>
      </c>
      <c r="C360" s="89">
        <v>-1.51</v>
      </c>
      <c r="D360" s="89">
        <v>-0.89</v>
      </c>
      <c r="E360" s="89">
        <v>2.38</v>
      </c>
      <c r="F360" s="89">
        <v>0.59</v>
      </c>
      <c r="G360" s="1"/>
      <c r="H360" s="110"/>
      <c r="I360" s="110"/>
      <c r="J360" s="110"/>
      <c r="K360" s="110"/>
      <c r="L360" s="110"/>
    </row>
    <row r="361" spans="1:12" s="6" customFormat="1" ht="15" customHeight="1" x14ac:dyDescent="0.2">
      <c r="A361" s="59">
        <v>354</v>
      </c>
      <c r="B361" s="48" t="s">
        <v>950</v>
      </c>
      <c r="C361" s="89">
        <v>-1.56</v>
      </c>
      <c r="D361" s="89">
        <v>0.88</v>
      </c>
      <c r="E361" s="89">
        <v>0.75</v>
      </c>
      <c r="F361" s="89">
        <v>0.96</v>
      </c>
      <c r="G361" s="1"/>
      <c r="H361" s="110"/>
      <c r="I361" s="110"/>
      <c r="J361" s="110"/>
      <c r="K361" s="110"/>
      <c r="L361" s="110"/>
    </row>
    <row r="362" spans="1:12" s="6" customFormat="1" ht="15" customHeight="1" x14ac:dyDescent="0.2">
      <c r="A362" s="59">
        <v>355</v>
      </c>
      <c r="B362" s="48" t="s">
        <v>956</v>
      </c>
      <c r="C362" s="89">
        <v>-1.58</v>
      </c>
      <c r="D362" s="89">
        <v>-0.74</v>
      </c>
      <c r="E362" s="89">
        <v>1.35</v>
      </c>
      <c r="F362" s="89">
        <v>1.1299999999999999</v>
      </c>
      <c r="G362" s="1"/>
      <c r="H362" s="110"/>
      <c r="I362" s="110"/>
      <c r="J362" s="110"/>
      <c r="K362" s="110"/>
      <c r="L362" s="110"/>
    </row>
    <row r="363" spans="1:12" s="6" customFormat="1" ht="15" customHeight="1" x14ac:dyDescent="0.2">
      <c r="A363" s="59">
        <v>356</v>
      </c>
      <c r="B363" s="48" t="s">
        <v>945</v>
      </c>
      <c r="C363" s="89">
        <v>-1.59</v>
      </c>
      <c r="D363" s="89">
        <v>1.88</v>
      </c>
      <c r="E363" s="89">
        <v>1.96</v>
      </c>
      <c r="F363" s="89">
        <v>1.08</v>
      </c>
      <c r="G363" s="1"/>
      <c r="H363" s="110"/>
      <c r="I363" s="110"/>
      <c r="J363" s="110"/>
      <c r="K363" s="110"/>
      <c r="L363" s="110"/>
    </row>
    <row r="364" spans="1:12" s="6" customFormat="1" ht="15" customHeight="1" x14ac:dyDescent="0.2">
      <c r="A364" s="59">
        <v>357</v>
      </c>
      <c r="B364" s="48" t="s">
        <v>990</v>
      </c>
      <c r="C364" s="89">
        <v>-1.59</v>
      </c>
      <c r="D364" s="89">
        <v>1.1000000000000001</v>
      </c>
      <c r="E364" s="89">
        <v>2.16</v>
      </c>
      <c r="F364" s="89">
        <v>0.86</v>
      </c>
      <c r="G364" s="1"/>
      <c r="H364" s="110"/>
      <c r="I364" s="110"/>
      <c r="J364" s="110"/>
      <c r="K364" s="110"/>
      <c r="L364" s="110"/>
    </row>
    <row r="365" spans="1:12" s="6" customFormat="1" ht="15" customHeight="1" x14ac:dyDescent="0.2">
      <c r="A365" s="59">
        <v>358</v>
      </c>
      <c r="B365" s="48" t="s">
        <v>1055</v>
      </c>
      <c r="C365" s="89">
        <v>-1.59</v>
      </c>
      <c r="D365" s="89">
        <v>-1.19</v>
      </c>
      <c r="E365" s="89">
        <v>2.7</v>
      </c>
      <c r="F365" s="89">
        <v>1.1299999999999999</v>
      </c>
      <c r="G365" s="1"/>
      <c r="H365" s="110"/>
      <c r="I365" s="110"/>
      <c r="J365" s="110"/>
      <c r="K365" s="110"/>
      <c r="L365" s="110"/>
    </row>
    <row r="366" spans="1:12" s="6" customFormat="1" ht="15" customHeight="1" x14ac:dyDescent="0.2">
      <c r="A366" s="59">
        <v>359</v>
      </c>
      <c r="B366" s="48" t="s">
        <v>1045</v>
      </c>
      <c r="C366" s="89">
        <v>-1.61</v>
      </c>
      <c r="D366" s="89">
        <v>-0.82</v>
      </c>
      <c r="E366" s="89">
        <v>1.47</v>
      </c>
      <c r="F366" s="89">
        <v>0.51</v>
      </c>
      <c r="G366" s="1"/>
      <c r="H366" s="110"/>
      <c r="I366" s="110"/>
      <c r="J366" s="110"/>
      <c r="K366" s="110"/>
      <c r="L366" s="110"/>
    </row>
    <row r="367" spans="1:12" s="6" customFormat="1" ht="15" customHeight="1" x14ac:dyDescent="0.2">
      <c r="A367" s="59">
        <v>360</v>
      </c>
      <c r="B367" s="48" t="s">
        <v>1031</v>
      </c>
      <c r="C367" s="89">
        <v>-1.65</v>
      </c>
      <c r="D367" s="89">
        <v>2.94</v>
      </c>
      <c r="E367" s="89">
        <v>4.59</v>
      </c>
      <c r="F367" s="89">
        <v>3.07</v>
      </c>
      <c r="G367" s="1"/>
      <c r="H367" s="110"/>
      <c r="I367" s="110"/>
      <c r="J367" s="110"/>
      <c r="K367" s="110"/>
      <c r="L367" s="110"/>
    </row>
    <row r="368" spans="1:12" s="6" customFormat="1" ht="15" customHeight="1" x14ac:dyDescent="0.2">
      <c r="A368" s="58">
        <v>361</v>
      </c>
      <c r="B368" s="48" t="s">
        <v>1113</v>
      </c>
      <c r="C368" s="89">
        <v>-1.8</v>
      </c>
      <c r="D368" s="89">
        <v>12.5</v>
      </c>
      <c r="E368" s="89">
        <v>9</v>
      </c>
      <c r="F368" s="89">
        <v>2.1</v>
      </c>
      <c r="G368" s="1"/>
      <c r="H368" s="110"/>
      <c r="I368" s="110"/>
      <c r="J368" s="110"/>
      <c r="K368" s="110"/>
      <c r="L368" s="110"/>
    </row>
    <row r="369" spans="1:12" s="6" customFormat="1" ht="15" customHeight="1" x14ac:dyDescent="0.2">
      <c r="A369" s="59">
        <v>362</v>
      </c>
      <c r="B369" s="48" t="s">
        <v>812</v>
      </c>
      <c r="C369" s="89">
        <v>-1.93</v>
      </c>
      <c r="D369" s="89">
        <v>0.23</v>
      </c>
      <c r="E369" s="89">
        <v>0.08</v>
      </c>
      <c r="F369" s="89">
        <v>0.4</v>
      </c>
      <c r="G369" s="1"/>
      <c r="H369" s="110"/>
      <c r="I369" s="110"/>
      <c r="J369" s="110"/>
      <c r="K369" s="110"/>
      <c r="L369" s="110"/>
    </row>
    <row r="370" spans="1:12" s="6" customFormat="1" ht="15" customHeight="1" x14ac:dyDescent="0.2">
      <c r="A370" s="59">
        <v>363</v>
      </c>
      <c r="B370" s="48" t="s">
        <v>982</v>
      </c>
      <c r="C370" s="89">
        <v>-1.99</v>
      </c>
      <c r="D370" s="89">
        <v>2.86</v>
      </c>
      <c r="E370" s="89">
        <v>3.65</v>
      </c>
      <c r="F370" s="89">
        <v>3.46</v>
      </c>
      <c r="G370" s="1"/>
      <c r="H370" s="110"/>
      <c r="I370" s="110"/>
      <c r="J370" s="110"/>
      <c r="K370" s="110"/>
      <c r="L370" s="110"/>
    </row>
    <row r="371" spans="1:12" s="6" customFormat="1" ht="15" customHeight="1" x14ac:dyDescent="0.2">
      <c r="A371" s="59">
        <v>364</v>
      </c>
      <c r="B371" s="48" t="s">
        <v>975</v>
      </c>
      <c r="C371" s="89">
        <v>-2</v>
      </c>
      <c r="D371" s="89">
        <v>2.1</v>
      </c>
      <c r="E371" s="89">
        <v>0.96</v>
      </c>
      <c r="F371" s="89">
        <v>0.78</v>
      </c>
      <c r="G371" s="1"/>
      <c r="H371" s="110"/>
      <c r="I371" s="110"/>
      <c r="J371" s="110"/>
      <c r="K371" s="110"/>
      <c r="L371" s="110"/>
    </row>
    <row r="372" spans="1:12" s="6" customFormat="1" ht="15" customHeight="1" x14ac:dyDescent="0.2">
      <c r="A372" s="59">
        <v>365</v>
      </c>
      <c r="B372" s="48" t="s">
        <v>1123</v>
      </c>
      <c r="C372" s="89">
        <v>-2.0699999999999998</v>
      </c>
      <c r="D372" s="89">
        <v>-0.72</v>
      </c>
      <c r="E372" s="89">
        <v>2.99</v>
      </c>
      <c r="F372" s="89">
        <v>0.57999999999999996</v>
      </c>
      <c r="G372" s="1"/>
      <c r="H372" s="110"/>
      <c r="I372" s="110"/>
      <c r="J372" s="110"/>
      <c r="K372" s="110"/>
      <c r="L372" s="110"/>
    </row>
    <row r="373" spans="1:12" s="6" customFormat="1" ht="15" customHeight="1" x14ac:dyDescent="0.2">
      <c r="A373" s="59">
        <v>366</v>
      </c>
      <c r="B373" s="48" t="s">
        <v>1140</v>
      </c>
      <c r="C373" s="89">
        <v>-2.08</v>
      </c>
      <c r="D373" s="89">
        <v>1.55</v>
      </c>
      <c r="E373" s="89">
        <v>2.93</v>
      </c>
      <c r="F373" s="89">
        <v>1.68</v>
      </c>
      <c r="G373" s="1"/>
      <c r="H373" s="110"/>
      <c r="I373" s="110"/>
      <c r="J373" s="110"/>
      <c r="K373" s="110"/>
      <c r="L373" s="110"/>
    </row>
    <row r="374" spans="1:12" s="6" customFormat="1" ht="15" customHeight="1" x14ac:dyDescent="0.2">
      <c r="A374" s="59">
        <v>367</v>
      </c>
      <c r="B374" s="48" t="s">
        <v>770</v>
      </c>
      <c r="C374" s="89">
        <v>-2.1</v>
      </c>
      <c r="D374" s="89">
        <v>1.56</v>
      </c>
      <c r="E374" s="89">
        <v>1.6</v>
      </c>
      <c r="F374" s="89">
        <v>1.42</v>
      </c>
      <c r="G374" s="1"/>
      <c r="H374" s="110"/>
      <c r="I374" s="110"/>
      <c r="J374" s="110"/>
      <c r="K374" s="110"/>
      <c r="L374" s="110"/>
    </row>
    <row r="375" spans="1:12" s="6" customFormat="1" ht="15" customHeight="1" x14ac:dyDescent="0.2">
      <c r="A375" s="59">
        <v>368</v>
      </c>
      <c r="B375" s="48" t="s">
        <v>993</v>
      </c>
      <c r="C375" s="89">
        <v>-2.16</v>
      </c>
      <c r="D375" s="89">
        <v>2.4300000000000002</v>
      </c>
      <c r="E375" s="89">
        <v>4.3</v>
      </c>
      <c r="F375" s="89">
        <v>1.42</v>
      </c>
      <c r="G375" s="1"/>
      <c r="H375" s="110"/>
      <c r="I375" s="110"/>
      <c r="J375" s="110"/>
      <c r="K375" s="110"/>
      <c r="L375" s="110"/>
    </row>
    <row r="376" spans="1:12" s="6" customFormat="1" ht="15" customHeight="1" x14ac:dyDescent="0.2">
      <c r="A376" s="59">
        <v>369</v>
      </c>
      <c r="B376" s="48" t="s">
        <v>1202</v>
      </c>
      <c r="C376" s="89">
        <v>-2.27</v>
      </c>
      <c r="D376" s="89">
        <v>3.61</v>
      </c>
      <c r="E376" s="89">
        <v>4.1100000000000003</v>
      </c>
      <c r="F376" s="89">
        <v>1.1299999999999999</v>
      </c>
      <c r="G376" s="1"/>
      <c r="H376" s="110"/>
      <c r="I376" s="110"/>
      <c r="J376" s="110"/>
      <c r="K376" s="110"/>
      <c r="L376" s="110"/>
    </row>
    <row r="377" spans="1:12" s="6" customFormat="1" ht="15" customHeight="1" x14ac:dyDescent="0.2">
      <c r="A377" s="59">
        <v>370</v>
      </c>
      <c r="B377" s="48" t="s">
        <v>953</v>
      </c>
      <c r="C377" s="89">
        <v>-2.4900000000000002</v>
      </c>
      <c r="D377" s="89">
        <v>0.06</v>
      </c>
      <c r="E377" s="89">
        <v>2.12</v>
      </c>
      <c r="F377" s="89">
        <v>0.17</v>
      </c>
      <c r="G377" s="1"/>
      <c r="H377" s="110"/>
      <c r="I377" s="110"/>
      <c r="J377" s="110"/>
      <c r="K377" s="110"/>
      <c r="L377" s="110"/>
    </row>
    <row r="378" spans="1:12" s="6" customFormat="1" ht="15" customHeight="1" x14ac:dyDescent="0.2">
      <c r="A378" s="59">
        <v>371</v>
      </c>
      <c r="B378" s="48" t="s">
        <v>1209</v>
      </c>
      <c r="C378" s="89">
        <v>-2.63</v>
      </c>
      <c r="D378" s="89">
        <v>1.02</v>
      </c>
      <c r="E378" s="89">
        <v>0.53</v>
      </c>
      <c r="F378" s="89">
        <v>0.73</v>
      </c>
      <c r="G378" s="1"/>
      <c r="H378" s="110"/>
      <c r="I378" s="110"/>
      <c r="J378" s="110"/>
      <c r="K378" s="110"/>
      <c r="L378" s="110"/>
    </row>
    <row r="379" spans="1:12" s="6" customFormat="1" ht="15" customHeight="1" x14ac:dyDescent="0.2">
      <c r="A379" s="59">
        <v>372</v>
      </c>
      <c r="B379" s="48" t="s">
        <v>1074</v>
      </c>
      <c r="C379" s="89">
        <v>-2.71</v>
      </c>
      <c r="D379" s="89">
        <v>3.67</v>
      </c>
      <c r="E379" s="89">
        <v>0.78</v>
      </c>
      <c r="F379" s="89">
        <v>0.99</v>
      </c>
      <c r="G379" s="1"/>
      <c r="H379" s="110"/>
      <c r="I379" s="110"/>
      <c r="J379" s="110"/>
      <c r="K379" s="110"/>
      <c r="L379" s="110"/>
    </row>
    <row r="380" spans="1:12" s="6" customFormat="1" ht="15" customHeight="1" x14ac:dyDescent="0.2">
      <c r="A380" s="59">
        <v>373</v>
      </c>
      <c r="B380" s="48" t="s">
        <v>1195</v>
      </c>
      <c r="C380" s="89">
        <v>-3.26</v>
      </c>
      <c r="D380" s="89">
        <v>1.31</v>
      </c>
      <c r="E380" s="89">
        <v>3.06</v>
      </c>
      <c r="F380" s="89">
        <v>1.72</v>
      </c>
      <c r="G380" s="1"/>
      <c r="H380" s="110"/>
      <c r="I380" s="110"/>
      <c r="J380" s="110"/>
      <c r="K380" s="110"/>
      <c r="L380" s="110"/>
    </row>
    <row r="381" spans="1:12" s="6" customFormat="1" ht="15" customHeight="1" x14ac:dyDescent="0.2">
      <c r="A381" s="59">
        <v>374</v>
      </c>
      <c r="B381" s="48" t="s">
        <v>967</v>
      </c>
      <c r="C381" s="89">
        <v>-3.27</v>
      </c>
      <c r="D381" s="89">
        <v>0.19</v>
      </c>
      <c r="E381" s="89">
        <v>3.55</v>
      </c>
      <c r="F381" s="89">
        <v>1.9</v>
      </c>
      <c r="G381" s="1"/>
      <c r="H381" s="110"/>
      <c r="I381" s="110"/>
      <c r="J381" s="110"/>
      <c r="K381" s="110"/>
      <c r="L381" s="110"/>
    </row>
    <row r="382" spans="1:12" s="6" customFormat="1" ht="15" customHeight="1" x14ac:dyDescent="0.2">
      <c r="A382" s="59">
        <v>375</v>
      </c>
      <c r="B382" s="48" t="s">
        <v>926</v>
      </c>
      <c r="C382" s="89">
        <v>-3.83</v>
      </c>
      <c r="D382" s="89">
        <v>-0.39</v>
      </c>
      <c r="E382" s="89">
        <v>2.23</v>
      </c>
      <c r="F382" s="89">
        <v>1.48</v>
      </c>
      <c r="G382" s="1"/>
      <c r="H382" s="110"/>
      <c r="I382" s="110"/>
      <c r="J382" s="110"/>
      <c r="K382" s="110"/>
      <c r="L382" s="110"/>
    </row>
    <row r="383" spans="1:12" s="6" customFormat="1" ht="15" customHeight="1" x14ac:dyDescent="0.2">
      <c r="A383" s="59">
        <v>376</v>
      </c>
      <c r="B383" s="48" t="s">
        <v>1125</v>
      </c>
      <c r="C383" s="89">
        <v>-3.98</v>
      </c>
      <c r="D383" s="89">
        <v>2.48</v>
      </c>
      <c r="E383" s="89">
        <v>2.04</v>
      </c>
      <c r="F383" s="89">
        <v>1.31</v>
      </c>
      <c r="G383" s="1"/>
      <c r="H383" s="110"/>
      <c r="I383" s="110"/>
      <c r="J383" s="110"/>
      <c r="K383" s="110"/>
      <c r="L383" s="110"/>
    </row>
    <row r="384" spans="1:12" s="6" customFormat="1" ht="15" customHeight="1" x14ac:dyDescent="0.2">
      <c r="A384" s="59">
        <v>377</v>
      </c>
      <c r="B384" s="48" t="s">
        <v>949</v>
      </c>
      <c r="C384" s="89">
        <v>-4.4800000000000004</v>
      </c>
      <c r="D384" s="89">
        <v>2.7</v>
      </c>
      <c r="E384" s="89">
        <v>3.83</v>
      </c>
      <c r="F384" s="89">
        <v>3.59</v>
      </c>
      <c r="G384" s="1"/>
      <c r="H384" s="110"/>
      <c r="I384" s="110"/>
      <c r="J384" s="110"/>
      <c r="K384" s="110"/>
      <c r="L384" s="110"/>
    </row>
    <row r="385" spans="1:12" s="6" customFormat="1" ht="15" customHeight="1" x14ac:dyDescent="0.2">
      <c r="A385" s="59">
        <v>378</v>
      </c>
      <c r="B385" s="48" t="s">
        <v>929</v>
      </c>
      <c r="C385" s="89">
        <v>-4.5999999999999996</v>
      </c>
      <c r="D385" s="89">
        <v>7.0000000000000007E-2</v>
      </c>
      <c r="E385" s="89">
        <v>1.69</v>
      </c>
      <c r="F385" s="89">
        <v>1.45</v>
      </c>
      <c r="G385" s="1"/>
      <c r="H385" s="110"/>
      <c r="I385" s="110"/>
      <c r="J385" s="110"/>
      <c r="K385" s="110"/>
      <c r="L385" s="110"/>
    </row>
    <row r="386" spans="1:12" s="6" customFormat="1" ht="15" customHeight="1" x14ac:dyDescent="0.2">
      <c r="A386" s="59">
        <v>379</v>
      </c>
      <c r="B386" s="48" t="s">
        <v>1149</v>
      </c>
      <c r="C386" s="89">
        <v>-4.68</v>
      </c>
      <c r="D386" s="89">
        <v>1.4</v>
      </c>
      <c r="E386" s="89">
        <v>0.3</v>
      </c>
      <c r="F386" s="89">
        <v>0.38</v>
      </c>
      <c r="G386" s="1"/>
      <c r="H386" s="110"/>
      <c r="I386" s="110"/>
      <c r="J386" s="110"/>
      <c r="K386" s="110"/>
      <c r="L386" s="110"/>
    </row>
    <row r="387" spans="1:12" s="6" customFormat="1" ht="15" customHeight="1" x14ac:dyDescent="0.2">
      <c r="A387" s="59">
        <v>380</v>
      </c>
      <c r="B387" s="48" t="s">
        <v>1056</v>
      </c>
      <c r="C387" s="89">
        <v>-4.8899999999999997</v>
      </c>
      <c r="D387" s="89">
        <v>2.6</v>
      </c>
      <c r="E387" s="89">
        <v>2.95</v>
      </c>
      <c r="F387" s="89">
        <v>1.99</v>
      </c>
      <c r="G387" s="1"/>
      <c r="H387" s="110"/>
      <c r="I387" s="110"/>
      <c r="J387" s="110"/>
      <c r="K387" s="110"/>
      <c r="L387" s="110"/>
    </row>
    <row r="388" spans="1:12" s="6" customFormat="1" ht="15" customHeight="1" x14ac:dyDescent="0.2">
      <c r="A388" s="58">
        <v>381</v>
      </c>
      <c r="B388" s="48" t="s">
        <v>1030</v>
      </c>
      <c r="C388" s="89">
        <v>-7.48</v>
      </c>
      <c r="D388" s="89">
        <v>-0.38</v>
      </c>
      <c r="E388" s="89">
        <v>-1.91</v>
      </c>
      <c r="F388" s="89">
        <v>1.63</v>
      </c>
      <c r="G388" s="1"/>
      <c r="H388" s="110"/>
      <c r="I388" s="110"/>
      <c r="J388" s="110"/>
      <c r="K388" s="110"/>
      <c r="L388" s="110"/>
    </row>
    <row r="389" spans="1:12" s="6" customFormat="1" ht="15" customHeight="1" x14ac:dyDescent="0.2">
      <c r="A389" s="28"/>
    </row>
    <row r="390" spans="1:12" s="6" customFormat="1" ht="15" customHeight="1" x14ac:dyDescent="0.2">
      <c r="A390" s="28"/>
    </row>
    <row r="391" spans="1:12" s="6" customFormat="1" ht="15" customHeight="1" x14ac:dyDescent="0.2">
      <c r="A391" s="28"/>
    </row>
    <row r="392" spans="1:12" s="6" customFormat="1" ht="15" customHeight="1" x14ac:dyDescent="0.2">
      <c r="A392" s="28"/>
    </row>
    <row r="393" spans="1:12" s="6" customFormat="1" ht="15" customHeight="1" x14ac:dyDescent="0.2">
      <c r="A393" s="28"/>
    </row>
    <row r="394" spans="1:12" s="6" customFormat="1" ht="15" customHeight="1" x14ac:dyDescent="0.2">
      <c r="A394" s="28"/>
    </row>
    <row r="395" spans="1:12" s="6" customFormat="1" ht="15" customHeight="1" x14ac:dyDescent="0.2">
      <c r="A395" s="28"/>
    </row>
    <row r="396" spans="1:12" s="6" customFormat="1" ht="15" customHeight="1" x14ac:dyDescent="0.2">
      <c r="A396" s="28"/>
    </row>
    <row r="397" spans="1:12" s="6" customFormat="1" ht="15" customHeight="1" x14ac:dyDescent="0.2">
      <c r="A397" s="28"/>
    </row>
    <row r="398" spans="1:12" s="6" customFormat="1" ht="15" customHeight="1" x14ac:dyDescent="0.2">
      <c r="A398" s="28"/>
    </row>
    <row r="399" spans="1:12" s="6" customFormat="1" ht="15" customHeight="1" x14ac:dyDescent="0.2">
      <c r="A399" s="28"/>
    </row>
    <row r="400" spans="1:12" s="6" customFormat="1" ht="15" customHeight="1" x14ac:dyDescent="0.2">
      <c r="A400" s="28"/>
    </row>
    <row r="401" spans="1:1" s="6" customFormat="1" ht="15" customHeight="1" x14ac:dyDescent="0.2">
      <c r="A401" s="28"/>
    </row>
    <row r="402" spans="1:1" s="6" customFormat="1" ht="15" customHeight="1" x14ac:dyDescent="0.2">
      <c r="A402" s="28"/>
    </row>
    <row r="403" spans="1:1" s="6" customFormat="1" ht="15" customHeight="1" x14ac:dyDescent="0.2">
      <c r="A403" s="28"/>
    </row>
    <row r="404" spans="1:1" s="6" customFormat="1" ht="15" customHeight="1" x14ac:dyDescent="0.2">
      <c r="A404" s="28"/>
    </row>
    <row r="405" spans="1:1" s="6" customFormat="1" ht="15" customHeight="1" x14ac:dyDescent="0.2">
      <c r="A405" s="28"/>
    </row>
    <row r="406" spans="1:1" s="6" customFormat="1" ht="15" customHeight="1" x14ac:dyDescent="0.2">
      <c r="A406" s="28"/>
    </row>
    <row r="407" spans="1:1" s="6" customFormat="1" ht="15" customHeight="1" x14ac:dyDescent="0.2">
      <c r="A407" s="28"/>
    </row>
    <row r="408" spans="1:1" s="6" customFormat="1" ht="15" customHeight="1" x14ac:dyDescent="0.2">
      <c r="A408" s="28"/>
    </row>
    <row r="409" spans="1:1" s="6" customFormat="1" ht="15" customHeight="1" x14ac:dyDescent="0.2">
      <c r="A409" s="28"/>
    </row>
    <row r="410" spans="1:1" s="6" customFormat="1" ht="15" customHeight="1" x14ac:dyDescent="0.2">
      <c r="A410" s="28"/>
    </row>
    <row r="411" spans="1:1" s="6" customFormat="1" ht="15" customHeight="1" x14ac:dyDescent="0.2">
      <c r="A411" s="28"/>
    </row>
    <row r="412" spans="1:1" s="6" customFormat="1" ht="15" customHeight="1" x14ac:dyDescent="0.2">
      <c r="A412" s="28"/>
    </row>
    <row r="413" spans="1:1" s="6" customFormat="1" ht="15" customHeight="1" x14ac:dyDescent="0.2">
      <c r="A413" s="28"/>
    </row>
    <row r="414" spans="1:1" s="6" customFormat="1" ht="15" customHeight="1" x14ac:dyDescent="0.2">
      <c r="A414" s="28"/>
    </row>
    <row r="415" spans="1:1" s="6" customFormat="1" ht="15" customHeight="1" x14ac:dyDescent="0.2">
      <c r="A415" s="28"/>
    </row>
    <row r="416" spans="1:1" s="6" customFormat="1" ht="15" customHeight="1" x14ac:dyDescent="0.2">
      <c r="A416" s="28"/>
    </row>
    <row r="417" spans="1:1" s="6" customFormat="1" ht="15" customHeight="1" x14ac:dyDescent="0.2">
      <c r="A417" s="28"/>
    </row>
    <row r="418" spans="1:1" s="6" customFormat="1" ht="15" customHeight="1" x14ac:dyDescent="0.2">
      <c r="A418" s="28"/>
    </row>
    <row r="419" spans="1:1" s="6" customFormat="1" ht="15" customHeight="1" x14ac:dyDescent="0.2">
      <c r="A419" s="28"/>
    </row>
    <row r="420" spans="1:1" s="6" customFormat="1" ht="15" customHeight="1" x14ac:dyDescent="0.2">
      <c r="A420" s="28"/>
    </row>
    <row r="421" spans="1:1" s="6" customFormat="1" ht="15" customHeight="1" x14ac:dyDescent="0.2">
      <c r="A421" s="28"/>
    </row>
    <row r="422" spans="1:1" s="6" customFormat="1" ht="15" customHeight="1" x14ac:dyDescent="0.2">
      <c r="A422" s="28"/>
    </row>
    <row r="423" spans="1:1" s="6" customFormat="1" ht="15" customHeight="1" x14ac:dyDescent="0.2">
      <c r="A423" s="28"/>
    </row>
    <row r="424" spans="1:1" s="6" customFormat="1" ht="15" customHeight="1" x14ac:dyDescent="0.2">
      <c r="A424" s="28"/>
    </row>
    <row r="425" spans="1:1" s="6" customFormat="1" ht="15" customHeight="1" x14ac:dyDescent="0.2">
      <c r="A425" s="28"/>
    </row>
    <row r="426" spans="1:1" s="6" customFormat="1" ht="15" customHeight="1" x14ac:dyDescent="0.2">
      <c r="A426" s="28"/>
    </row>
    <row r="427" spans="1:1" s="6" customFormat="1" ht="15" customHeight="1" x14ac:dyDescent="0.2">
      <c r="A427" s="28"/>
    </row>
    <row r="428" spans="1:1" s="6" customFormat="1" ht="15" customHeight="1" x14ac:dyDescent="0.2">
      <c r="A428" s="28"/>
    </row>
    <row r="429" spans="1:1" s="6" customFormat="1" ht="15" customHeight="1" x14ac:dyDescent="0.2">
      <c r="A429" s="28"/>
    </row>
    <row r="430" spans="1:1" s="6" customFormat="1" ht="15" customHeight="1" x14ac:dyDescent="0.2">
      <c r="A430" s="28"/>
    </row>
    <row r="431" spans="1:1" s="6" customFormat="1" ht="15" customHeight="1" x14ac:dyDescent="0.2">
      <c r="A431" s="28"/>
    </row>
    <row r="432" spans="1:1" s="6" customFormat="1" ht="15" customHeight="1" x14ac:dyDescent="0.2">
      <c r="A432" s="28"/>
    </row>
    <row r="433" spans="1:1" s="6" customFormat="1" ht="15" customHeight="1" x14ac:dyDescent="0.2">
      <c r="A433" s="28"/>
    </row>
    <row r="434" spans="1:1" s="6" customFormat="1" ht="15" customHeight="1" x14ac:dyDescent="0.2">
      <c r="A434" s="28"/>
    </row>
    <row r="435" spans="1:1" s="6" customFormat="1" ht="15" customHeight="1" x14ac:dyDescent="0.2">
      <c r="A435" s="28"/>
    </row>
    <row r="436" spans="1:1" s="6" customFormat="1" ht="15" customHeight="1" x14ac:dyDescent="0.2">
      <c r="A436" s="28"/>
    </row>
    <row r="437" spans="1:1" s="6" customFormat="1" ht="15" customHeight="1" x14ac:dyDescent="0.2">
      <c r="A437" s="28"/>
    </row>
    <row r="438" spans="1:1" s="6" customFormat="1" ht="15" customHeight="1" x14ac:dyDescent="0.2">
      <c r="A438" s="28"/>
    </row>
    <row r="439" spans="1:1" s="6" customFormat="1" ht="15" customHeight="1" x14ac:dyDescent="0.2">
      <c r="A439" s="28"/>
    </row>
    <row r="440" spans="1:1" s="6" customFormat="1" ht="15" customHeight="1" x14ac:dyDescent="0.2">
      <c r="A440" s="28"/>
    </row>
    <row r="441" spans="1:1" s="6" customFormat="1" ht="15" customHeight="1" x14ac:dyDescent="0.2">
      <c r="A441" s="28"/>
    </row>
    <row r="442" spans="1:1" s="6" customFormat="1" ht="15" customHeight="1" x14ac:dyDescent="0.2">
      <c r="A442" s="28"/>
    </row>
    <row r="443" spans="1:1" s="6" customFormat="1" ht="15" customHeight="1" x14ac:dyDescent="0.2">
      <c r="A443" s="28"/>
    </row>
    <row r="444" spans="1:1" s="6" customFormat="1" ht="15" customHeight="1" x14ac:dyDescent="0.2">
      <c r="A444" s="28"/>
    </row>
    <row r="445" spans="1:1" s="6" customFormat="1" ht="15" customHeight="1" x14ac:dyDescent="0.2">
      <c r="A445" s="28"/>
    </row>
    <row r="446" spans="1:1" s="6" customFormat="1" ht="15" customHeight="1" x14ac:dyDescent="0.2">
      <c r="A446" s="28"/>
    </row>
    <row r="447" spans="1:1" s="6" customFormat="1" ht="15" customHeight="1" x14ac:dyDescent="0.2">
      <c r="A447" s="28"/>
    </row>
    <row r="448" spans="1:1" s="6" customFormat="1" ht="15" customHeight="1" x14ac:dyDescent="0.2">
      <c r="A448" s="28"/>
    </row>
    <row r="449" spans="1:1" s="6" customFormat="1" ht="15" customHeight="1" x14ac:dyDescent="0.2">
      <c r="A449" s="28"/>
    </row>
    <row r="450" spans="1:1" s="6" customFormat="1" ht="15" customHeight="1" x14ac:dyDescent="0.2">
      <c r="A450" s="28"/>
    </row>
    <row r="451" spans="1:1" s="6" customFormat="1" ht="15" customHeight="1" x14ac:dyDescent="0.2">
      <c r="A451" s="28"/>
    </row>
    <row r="452" spans="1:1" s="6" customFormat="1" ht="15" customHeight="1" x14ac:dyDescent="0.2">
      <c r="A452" s="28"/>
    </row>
    <row r="453" spans="1:1" s="6" customFormat="1" ht="15" customHeight="1" x14ac:dyDescent="0.2">
      <c r="A453" s="28"/>
    </row>
    <row r="454" spans="1:1" s="6" customFormat="1" ht="15" customHeight="1" x14ac:dyDescent="0.2">
      <c r="A454" s="28"/>
    </row>
    <row r="455" spans="1:1" s="6" customFormat="1" ht="15" customHeight="1" x14ac:dyDescent="0.2">
      <c r="A455" s="28"/>
    </row>
    <row r="456" spans="1:1" s="6" customFormat="1" ht="15" customHeight="1" x14ac:dyDescent="0.2">
      <c r="A456" s="28"/>
    </row>
    <row r="457" spans="1:1" s="6" customFormat="1" ht="15" customHeight="1" x14ac:dyDescent="0.2">
      <c r="A457" s="28"/>
    </row>
    <row r="458" spans="1:1" s="6" customFormat="1" ht="15" customHeight="1" x14ac:dyDescent="0.2">
      <c r="A458" s="28"/>
    </row>
    <row r="459" spans="1:1" s="6" customFormat="1" ht="15" customHeight="1" x14ac:dyDescent="0.2">
      <c r="A459" s="28"/>
    </row>
    <row r="460" spans="1:1" s="6" customFormat="1" ht="15" customHeight="1" x14ac:dyDescent="0.2">
      <c r="A460" s="28"/>
    </row>
    <row r="461" spans="1:1" s="6" customFormat="1" ht="15" customHeight="1" x14ac:dyDescent="0.2">
      <c r="A461" s="28"/>
    </row>
    <row r="462" spans="1:1" s="6" customFormat="1" ht="15" customHeight="1" x14ac:dyDescent="0.2">
      <c r="A462" s="28"/>
    </row>
    <row r="463" spans="1:1" s="6" customFormat="1" ht="15" customHeight="1" x14ac:dyDescent="0.2">
      <c r="A463" s="28"/>
    </row>
    <row r="464" spans="1:1" s="6" customFormat="1" ht="15" customHeight="1" x14ac:dyDescent="0.2">
      <c r="A464" s="28"/>
    </row>
    <row r="465" spans="1:1" s="6" customFormat="1" ht="15" customHeight="1" x14ac:dyDescent="0.2">
      <c r="A465" s="28"/>
    </row>
    <row r="466" spans="1:1" s="6" customFormat="1" ht="15" customHeight="1" x14ac:dyDescent="0.2">
      <c r="A466" s="28"/>
    </row>
    <row r="467" spans="1:1" s="6" customFormat="1" ht="15" customHeight="1" x14ac:dyDescent="0.2">
      <c r="A467" s="28"/>
    </row>
    <row r="468" spans="1:1" s="6" customFormat="1" ht="15" customHeight="1" x14ac:dyDescent="0.2">
      <c r="A468" s="28"/>
    </row>
    <row r="469" spans="1:1" s="6" customFormat="1" ht="15" customHeight="1" x14ac:dyDescent="0.2">
      <c r="A469" s="28"/>
    </row>
    <row r="470" spans="1:1" s="6" customFormat="1" ht="15" customHeight="1" x14ac:dyDescent="0.2">
      <c r="A470" s="28"/>
    </row>
    <row r="471" spans="1:1" s="6" customFormat="1" ht="15" customHeight="1" x14ac:dyDescent="0.2">
      <c r="A471" s="28"/>
    </row>
    <row r="472" spans="1:1" s="6" customFormat="1" ht="15" customHeight="1" x14ac:dyDescent="0.2">
      <c r="A472" s="28"/>
    </row>
    <row r="473" spans="1:1" s="6" customFormat="1" ht="15" customHeight="1" x14ac:dyDescent="0.2">
      <c r="A473" s="28"/>
    </row>
    <row r="474" spans="1:1" s="6" customFormat="1" ht="15" customHeight="1" x14ac:dyDescent="0.2">
      <c r="A474" s="28"/>
    </row>
    <row r="475" spans="1:1" s="6" customFormat="1" ht="15" customHeight="1" x14ac:dyDescent="0.2">
      <c r="A475" s="28"/>
    </row>
    <row r="476" spans="1:1" s="6" customFormat="1" ht="15" customHeight="1" x14ac:dyDescent="0.2">
      <c r="A476" s="28"/>
    </row>
    <row r="477" spans="1:1" s="6" customFormat="1" ht="15" customHeight="1" x14ac:dyDescent="0.2">
      <c r="A477" s="28"/>
    </row>
    <row r="478" spans="1:1" s="6" customFormat="1" ht="15" customHeight="1" x14ac:dyDescent="0.2">
      <c r="A478" s="28"/>
    </row>
    <row r="479" spans="1:1" s="6" customFormat="1" ht="15" customHeight="1" x14ac:dyDescent="0.2">
      <c r="A479" s="28"/>
    </row>
    <row r="480" spans="1:1" s="6" customFormat="1" ht="15" customHeight="1" x14ac:dyDescent="0.2">
      <c r="A480" s="28"/>
    </row>
    <row r="481" spans="1:1" s="6" customFormat="1" ht="15" customHeight="1" x14ac:dyDescent="0.2">
      <c r="A481" s="28"/>
    </row>
    <row r="482" spans="1:1" s="6" customFormat="1" ht="15" customHeight="1" x14ac:dyDescent="0.2">
      <c r="A482" s="28"/>
    </row>
    <row r="483" spans="1:1" s="6" customFormat="1" ht="15" customHeight="1" x14ac:dyDescent="0.2">
      <c r="A483" s="28"/>
    </row>
    <row r="484" spans="1:1" s="6" customFormat="1" ht="15" customHeight="1" x14ac:dyDescent="0.2">
      <c r="A484" s="28"/>
    </row>
    <row r="485" spans="1:1" s="6" customFormat="1" ht="15" customHeight="1" x14ac:dyDescent="0.2">
      <c r="A485" s="28"/>
    </row>
    <row r="486" spans="1:1" s="6" customFormat="1" ht="15" customHeight="1" x14ac:dyDescent="0.2">
      <c r="A486" s="28"/>
    </row>
    <row r="487" spans="1:1" s="6" customFormat="1" ht="15" customHeight="1" x14ac:dyDescent="0.2">
      <c r="A487" s="28"/>
    </row>
    <row r="488" spans="1:1" s="6" customFormat="1" ht="15" customHeight="1" x14ac:dyDescent="0.2">
      <c r="A488" s="28"/>
    </row>
    <row r="489" spans="1:1" s="6" customFormat="1" ht="15" customHeight="1" x14ac:dyDescent="0.2">
      <c r="A489" s="28"/>
    </row>
    <row r="490" spans="1:1" s="6" customFormat="1" ht="15" customHeight="1" x14ac:dyDescent="0.2">
      <c r="A490" s="28"/>
    </row>
    <row r="491" spans="1:1" s="6" customFormat="1" ht="15" customHeight="1" x14ac:dyDescent="0.2">
      <c r="A491" s="28"/>
    </row>
    <row r="492" spans="1:1" s="6" customFormat="1" ht="15" customHeight="1" x14ac:dyDescent="0.2">
      <c r="A492" s="28"/>
    </row>
    <row r="493" spans="1:1" s="6" customFormat="1" ht="15" customHeight="1" x14ac:dyDescent="0.2">
      <c r="A493" s="28"/>
    </row>
    <row r="494" spans="1:1" s="6" customFormat="1" ht="15" customHeight="1" x14ac:dyDescent="0.2">
      <c r="A494" s="28"/>
    </row>
    <row r="495" spans="1:1" s="6" customFormat="1" ht="15" customHeight="1" x14ac:dyDescent="0.2">
      <c r="A495" s="28"/>
    </row>
    <row r="496" spans="1:1" s="6" customFormat="1" ht="15" customHeight="1" x14ac:dyDescent="0.2">
      <c r="A496" s="28"/>
    </row>
    <row r="497" spans="1:1" s="6" customFormat="1" ht="15" customHeight="1" x14ac:dyDescent="0.2">
      <c r="A497" s="28"/>
    </row>
    <row r="498" spans="1:1" s="6" customFormat="1" ht="15" customHeight="1" x14ac:dyDescent="0.2">
      <c r="A498" s="28"/>
    </row>
    <row r="499" spans="1:1" s="6" customFormat="1" ht="15" customHeight="1" x14ac:dyDescent="0.2">
      <c r="A499" s="28"/>
    </row>
    <row r="500" spans="1:1" s="6" customFormat="1" ht="15" customHeight="1" x14ac:dyDescent="0.2">
      <c r="A500" s="28"/>
    </row>
    <row r="501" spans="1:1" s="6" customFormat="1" ht="15" customHeight="1" x14ac:dyDescent="0.2">
      <c r="A501" s="28"/>
    </row>
    <row r="502" spans="1:1" s="6" customFormat="1" ht="15" customHeight="1" x14ac:dyDescent="0.2">
      <c r="A502" s="28"/>
    </row>
    <row r="503" spans="1:1" s="6" customFormat="1" ht="15" customHeight="1" x14ac:dyDescent="0.2">
      <c r="A503" s="28"/>
    </row>
    <row r="504" spans="1:1" s="6" customFormat="1" ht="15" customHeight="1" x14ac:dyDescent="0.2">
      <c r="A504" s="28"/>
    </row>
    <row r="505" spans="1:1" s="6" customFormat="1" ht="15" customHeight="1" x14ac:dyDescent="0.2">
      <c r="A505" s="33"/>
    </row>
    <row r="506" spans="1:1" s="6" customFormat="1" ht="15" customHeight="1" x14ac:dyDescent="0.2">
      <c r="A506" s="28"/>
    </row>
    <row r="507" spans="1:1" s="6" customFormat="1" ht="15" customHeight="1" x14ac:dyDescent="0.2">
      <c r="A507" s="28"/>
    </row>
    <row r="508" spans="1:1" s="6" customFormat="1" ht="15" customHeight="1" x14ac:dyDescent="0.2">
      <c r="A508" s="28"/>
    </row>
    <row r="509" spans="1:1" s="6" customFormat="1" ht="15" customHeight="1" x14ac:dyDescent="0.2">
      <c r="A509" s="28"/>
    </row>
    <row r="510" spans="1:1" s="6" customFormat="1" ht="15" customHeight="1" x14ac:dyDescent="0.2">
      <c r="A510" s="28"/>
    </row>
    <row r="511" spans="1:1" s="6" customFormat="1" ht="15" customHeight="1" x14ac:dyDescent="0.2">
      <c r="A511" s="28"/>
    </row>
    <row r="512" spans="1:1" s="6" customFormat="1" ht="15" customHeight="1" x14ac:dyDescent="0.2">
      <c r="A512" s="28"/>
    </row>
    <row r="513" spans="1:1" s="6" customFormat="1" ht="15" customHeight="1" x14ac:dyDescent="0.2">
      <c r="A513" s="28"/>
    </row>
    <row r="514" spans="1:1" s="6" customFormat="1" ht="15" customHeight="1" x14ac:dyDescent="0.2">
      <c r="A514" s="28"/>
    </row>
    <row r="515" spans="1:1" s="6" customFormat="1" ht="15" customHeight="1" x14ac:dyDescent="0.2">
      <c r="A515" s="28"/>
    </row>
    <row r="516" spans="1:1" s="6" customFormat="1" ht="15" customHeight="1" x14ac:dyDescent="0.2">
      <c r="A516" s="28"/>
    </row>
    <row r="517" spans="1:1" s="6" customFormat="1" ht="15" customHeight="1" x14ac:dyDescent="0.2">
      <c r="A517" s="28"/>
    </row>
    <row r="518" spans="1:1" s="6" customFormat="1" ht="15" customHeight="1" x14ac:dyDescent="0.2">
      <c r="A518" s="28"/>
    </row>
    <row r="519" spans="1:1" s="6" customFormat="1" ht="15" customHeight="1" x14ac:dyDescent="0.2">
      <c r="A519" s="28"/>
    </row>
    <row r="520" spans="1:1" s="6" customFormat="1" ht="15" customHeight="1" x14ac:dyDescent="0.2">
      <c r="A520" s="28"/>
    </row>
    <row r="521" spans="1:1" s="6" customFormat="1" ht="15" customHeight="1" x14ac:dyDescent="0.2">
      <c r="A521" s="28"/>
    </row>
    <row r="522" spans="1:1" s="6" customFormat="1" ht="15" customHeight="1" x14ac:dyDescent="0.2">
      <c r="A522" s="28"/>
    </row>
    <row r="523" spans="1:1" s="6" customFormat="1" ht="15" customHeight="1" x14ac:dyDescent="0.2">
      <c r="A523" s="28"/>
    </row>
    <row r="524" spans="1:1" s="6" customFormat="1" ht="15" customHeight="1" x14ac:dyDescent="0.2">
      <c r="A524" s="28"/>
    </row>
    <row r="525" spans="1:1" s="6" customFormat="1" ht="15" customHeight="1" x14ac:dyDescent="0.2">
      <c r="A525" s="28"/>
    </row>
    <row r="526" spans="1:1" s="6" customFormat="1" ht="15" customHeight="1" x14ac:dyDescent="0.2">
      <c r="A526" s="28"/>
    </row>
    <row r="527" spans="1:1" s="6" customFormat="1" ht="15" customHeight="1" x14ac:dyDescent="0.2">
      <c r="A527" s="28"/>
    </row>
    <row r="528" spans="1:1" s="6" customFormat="1" ht="15" customHeight="1" x14ac:dyDescent="0.2">
      <c r="A528" s="28"/>
    </row>
    <row r="529" spans="1:1" s="6" customFormat="1" ht="15" customHeight="1" x14ac:dyDescent="0.2">
      <c r="A529" s="28"/>
    </row>
    <row r="530" spans="1:1" s="6" customFormat="1" ht="15" customHeight="1" x14ac:dyDescent="0.2">
      <c r="A530" s="28"/>
    </row>
    <row r="531" spans="1:1" s="6" customFormat="1" ht="15" customHeight="1" x14ac:dyDescent="0.2">
      <c r="A531" s="28"/>
    </row>
    <row r="532" spans="1:1" s="6" customFormat="1" ht="15" customHeight="1" x14ac:dyDescent="0.2">
      <c r="A532" s="28"/>
    </row>
    <row r="533" spans="1:1" s="6" customFormat="1" ht="15" customHeight="1" x14ac:dyDescent="0.2">
      <c r="A533" s="28"/>
    </row>
    <row r="534" spans="1:1" s="6" customFormat="1" ht="15" customHeight="1" x14ac:dyDescent="0.2">
      <c r="A534" s="28"/>
    </row>
    <row r="535" spans="1:1" s="6" customFormat="1" ht="15" customHeight="1" x14ac:dyDescent="0.2">
      <c r="A535" s="28"/>
    </row>
    <row r="536" spans="1:1" s="6" customFormat="1" ht="15" customHeight="1" x14ac:dyDescent="0.2">
      <c r="A536" s="28"/>
    </row>
    <row r="537" spans="1:1" s="6" customFormat="1" ht="15" customHeight="1" x14ac:dyDescent="0.2">
      <c r="A537" s="28"/>
    </row>
    <row r="538" spans="1:1" s="6" customFormat="1" ht="15" customHeight="1" x14ac:dyDescent="0.2">
      <c r="A538" s="28"/>
    </row>
    <row r="539" spans="1:1" s="6" customFormat="1" ht="15" customHeight="1" x14ac:dyDescent="0.2">
      <c r="A539" s="28"/>
    </row>
    <row r="540" spans="1:1" s="6" customFormat="1" ht="15" customHeight="1" x14ac:dyDescent="0.2">
      <c r="A540" s="28"/>
    </row>
    <row r="541" spans="1:1" s="6" customFormat="1" ht="15" customHeight="1" x14ac:dyDescent="0.2">
      <c r="A541" s="28"/>
    </row>
    <row r="542" spans="1:1" s="6" customFormat="1" ht="15" customHeight="1" x14ac:dyDescent="0.2">
      <c r="A542" s="28"/>
    </row>
    <row r="543" spans="1:1" s="6" customFormat="1" ht="15" customHeight="1" x14ac:dyDescent="0.2">
      <c r="A543" s="28"/>
    </row>
    <row r="544" spans="1:1" s="6" customFormat="1" ht="15" customHeight="1" x14ac:dyDescent="0.2">
      <c r="A544" s="28"/>
    </row>
    <row r="545" spans="1:1" s="6" customFormat="1" ht="15" customHeight="1" x14ac:dyDescent="0.2">
      <c r="A545" s="28"/>
    </row>
    <row r="546" spans="1:1" s="6" customFormat="1" ht="15" customHeight="1" x14ac:dyDescent="0.2">
      <c r="A546" s="28"/>
    </row>
    <row r="547" spans="1:1" s="6" customFormat="1" ht="15" customHeight="1" x14ac:dyDescent="0.2">
      <c r="A547" s="28"/>
    </row>
    <row r="548" spans="1:1" s="6" customFormat="1" ht="15" customHeight="1" x14ac:dyDescent="0.2">
      <c r="A548" s="28"/>
    </row>
    <row r="549" spans="1:1" s="6" customFormat="1" ht="15" customHeight="1" x14ac:dyDescent="0.2">
      <c r="A549" s="28"/>
    </row>
    <row r="550" spans="1:1" s="6" customFormat="1" ht="15" customHeight="1" x14ac:dyDescent="0.2">
      <c r="A550" s="28"/>
    </row>
    <row r="551" spans="1:1" s="6" customFormat="1" ht="15" customHeight="1" x14ac:dyDescent="0.2">
      <c r="A551" s="28"/>
    </row>
    <row r="552" spans="1:1" s="6" customFormat="1" ht="15" customHeight="1" x14ac:dyDescent="0.2">
      <c r="A552" s="28"/>
    </row>
    <row r="553" spans="1:1" s="6" customFormat="1" ht="15" customHeight="1" x14ac:dyDescent="0.2">
      <c r="A553" s="28"/>
    </row>
    <row r="554" spans="1:1" s="6" customFormat="1" ht="15" customHeight="1" x14ac:dyDescent="0.2">
      <c r="A554" s="28"/>
    </row>
    <row r="555" spans="1:1" s="6" customFormat="1" ht="15" customHeight="1" x14ac:dyDescent="0.2">
      <c r="A555" s="28"/>
    </row>
    <row r="556" spans="1:1" s="6" customFormat="1" x14ac:dyDescent="0.2">
      <c r="A556" s="28"/>
    </row>
    <row r="557" spans="1:1" s="6" customFormat="1" x14ac:dyDescent="0.2">
      <c r="A557" s="28"/>
    </row>
    <row r="558" spans="1:1" s="6" customFormat="1" x14ac:dyDescent="0.2">
      <c r="A558" s="28"/>
    </row>
    <row r="559" spans="1:1" s="6" customFormat="1" x14ac:dyDescent="0.2">
      <c r="A559" s="28"/>
    </row>
    <row r="560" spans="1:1" s="6" customFormat="1" x14ac:dyDescent="0.2">
      <c r="A560" s="28"/>
    </row>
    <row r="561" spans="1:1" s="6" customFormat="1" x14ac:dyDescent="0.2">
      <c r="A561" s="28"/>
    </row>
    <row r="562" spans="1:1" s="6" customFormat="1" x14ac:dyDescent="0.2">
      <c r="A562" s="28"/>
    </row>
    <row r="563" spans="1:1" s="6" customFormat="1" x14ac:dyDescent="0.2">
      <c r="A563" s="28"/>
    </row>
    <row r="564" spans="1:1" s="6" customFormat="1" x14ac:dyDescent="0.2">
      <c r="A564" s="28"/>
    </row>
    <row r="565" spans="1:1" s="6" customFormat="1" x14ac:dyDescent="0.2">
      <c r="A565" s="28"/>
    </row>
    <row r="566" spans="1:1" s="6" customFormat="1" x14ac:dyDescent="0.2">
      <c r="A566" s="28"/>
    </row>
    <row r="567" spans="1:1" s="6" customFormat="1" x14ac:dyDescent="0.2">
      <c r="A567" s="28"/>
    </row>
    <row r="568" spans="1:1" s="6" customFormat="1" x14ac:dyDescent="0.2">
      <c r="A568" s="28"/>
    </row>
    <row r="569" spans="1:1" s="6" customFormat="1" x14ac:dyDescent="0.2">
      <c r="A569" s="28"/>
    </row>
    <row r="570" spans="1:1" s="6" customFormat="1" x14ac:dyDescent="0.2">
      <c r="A570" s="28"/>
    </row>
    <row r="571" spans="1:1" s="6" customFormat="1" x14ac:dyDescent="0.2">
      <c r="A571" s="28"/>
    </row>
    <row r="572" spans="1:1" s="6" customFormat="1" x14ac:dyDescent="0.2">
      <c r="A572" s="28"/>
    </row>
    <row r="573" spans="1:1" s="6" customFormat="1" x14ac:dyDescent="0.2">
      <c r="A573" s="28"/>
    </row>
    <row r="574" spans="1:1" s="6" customFormat="1" x14ac:dyDescent="0.2">
      <c r="A574" s="28"/>
    </row>
    <row r="575" spans="1:1" s="6" customFormat="1" x14ac:dyDescent="0.2">
      <c r="A575" s="28"/>
    </row>
    <row r="576" spans="1:1" s="6" customFormat="1" x14ac:dyDescent="0.2">
      <c r="A576" s="28"/>
    </row>
    <row r="577" spans="1:1" s="6" customFormat="1" x14ac:dyDescent="0.2">
      <c r="A577" s="28"/>
    </row>
    <row r="578" spans="1:1" s="6" customFormat="1" x14ac:dyDescent="0.2">
      <c r="A578" s="28"/>
    </row>
    <row r="579" spans="1:1" s="6" customFormat="1" x14ac:dyDescent="0.2">
      <c r="A579" s="28"/>
    </row>
    <row r="580" spans="1:1" s="6" customFormat="1" x14ac:dyDescent="0.2">
      <c r="A580" s="28"/>
    </row>
    <row r="581" spans="1:1" s="6" customFormat="1" x14ac:dyDescent="0.2">
      <c r="A581" s="28"/>
    </row>
    <row r="582" spans="1:1" s="6" customFormat="1" x14ac:dyDescent="0.2">
      <c r="A582" s="28"/>
    </row>
    <row r="583" spans="1:1" s="6" customFormat="1" x14ac:dyDescent="0.2">
      <c r="A583" s="28"/>
    </row>
    <row r="584" spans="1:1" s="6" customFormat="1" x14ac:dyDescent="0.2">
      <c r="A584" s="28"/>
    </row>
    <row r="585" spans="1:1" s="6" customFormat="1" x14ac:dyDescent="0.2">
      <c r="A585" s="28"/>
    </row>
    <row r="586" spans="1:1" s="6" customFormat="1" x14ac:dyDescent="0.2">
      <c r="A586" s="28"/>
    </row>
    <row r="587" spans="1:1" s="6" customFormat="1" x14ac:dyDescent="0.2">
      <c r="A587" s="28"/>
    </row>
    <row r="588" spans="1:1" s="6" customFormat="1" x14ac:dyDescent="0.2">
      <c r="A588" s="28"/>
    </row>
    <row r="589" spans="1:1" s="6" customFormat="1" x14ac:dyDescent="0.2">
      <c r="A589" s="28"/>
    </row>
    <row r="590" spans="1:1" s="6" customFormat="1" x14ac:dyDescent="0.2">
      <c r="A590" s="28"/>
    </row>
    <row r="591" spans="1:1" s="6" customFormat="1" x14ac:dyDescent="0.2">
      <c r="A591" s="28"/>
    </row>
    <row r="592" spans="1:1" s="6" customFormat="1" x14ac:dyDescent="0.2">
      <c r="A592" s="28"/>
    </row>
    <row r="593" spans="1:1" s="6" customFormat="1" x14ac:dyDescent="0.2">
      <c r="A593" s="28"/>
    </row>
    <row r="594" spans="1:1" s="6" customFormat="1" x14ac:dyDescent="0.2">
      <c r="A594" s="28"/>
    </row>
    <row r="595" spans="1:1" s="6" customFormat="1" x14ac:dyDescent="0.2">
      <c r="A595" s="28"/>
    </row>
    <row r="596" spans="1:1" s="6" customFormat="1" x14ac:dyDescent="0.2">
      <c r="A596" s="28"/>
    </row>
    <row r="597" spans="1:1" s="6" customFormat="1" x14ac:dyDescent="0.2">
      <c r="A597" s="28"/>
    </row>
    <row r="598" spans="1:1" s="6" customFormat="1" x14ac:dyDescent="0.2">
      <c r="A598" s="28"/>
    </row>
    <row r="599" spans="1:1" s="6" customFormat="1" x14ac:dyDescent="0.2">
      <c r="A599" s="28"/>
    </row>
    <row r="600" spans="1:1" s="6" customFormat="1" x14ac:dyDescent="0.2">
      <c r="A600" s="28"/>
    </row>
    <row r="601" spans="1:1" s="6" customFormat="1" x14ac:dyDescent="0.2">
      <c r="A601" s="28"/>
    </row>
    <row r="602" spans="1:1" s="6" customFormat="1" x14ac:dyDescent="0.2">
      <c r="A602" s="28"/>
    </row>
    <row r="603" spans="1:1" s="6" customFormat="1" x14ac:dyDescent="0.2">
      <c r="A603" s="28"/>
    </row>
    <row r="604" spans="1:1" s="6" customFormat="1" x14ac:dyDescent="0.2">
      <c r="A604" s="28"/>
    </row>
    <row r="605" spans="1:1" s="6" customFormat="1" x14ac:dyDescent="0.2">
      <c r="A605" s="28"/>
    </row>
    <row r="606" spans="1:1" s="6" customFormat="1" x14ac:dyDescent="0.2">
      <c r="A606" s="28"/>
    </row>
    <row r="607" spans="1:1" s="6" customFormat="1" x14ac:dyDescent="0.2">
      <c r="A607" s="28"/>
    </row>
    <row r="608" spans="1:1" s="6" customFormat="1" x14ac:dyDescent="0.2">
      <c r="A608" s="28"/>
    </row>
    <row r="609" spans="1:1" s="6" customFormat="1" x14ac:dyDescent="0.2">
      <c r="A609" s="28"/>
    </row>
    <row r="610" spans="1:1" s="6" customFormat="1" x14ac:dyDescent="0.2">
      <c r="A610" s="28"/>
    </row>
    <row r="611" spans="1:1" s="6" customFormat="1" x14ac:dyDescent="0.2">
      <c r="A611" s="28"/>
    </row>
    <row r="612" spans="1:1" s="6" customFormat="1" x14ac:dyDescent="0.2">
      <c r="A612" s="28"/>
    </row>
    <row r="613" spans="1:1" s="6" customFormat="1" x14ac:dyDescent="0.2">
      <c r="A613" s="28"/>
    </row>
    <row r="614" spans="1:1" s="6" customFormat="1" x14ac:dyDescent="0.2">
      <c r="A614" s="28"/>
    </row>
    <row r="615" spans="1:1" s="6" customFormat="1" x14ac:dyDescent="0.2">
      <c r="A615" s="28"/>
    </row>
    <row r="616" spans="1:1" s="6" customFormat="1" x14ac:dyDescent="0.2">
      <c r="A616" s="28"/>
    </row>
    <row r="617" spans="1:1" s="6" customFormat="1" x14ac:dyDescent="0.2">
      <c r="A617" s="28"/>
    </row>
    <row r="618" spans="1:1" s="6" customFormat="1" x14ac:dyDescent="0.2">
      <c r="A618" s="28"/>
    </row>
    <row r="619" spans="1:1" s="6" customFormat="1" x14ac:dyDescent="0.2">
      <c r="A619" s="28"/>
    </row>
    <row r="620" spans="1:1" s="6" customFormat="1" x14ac:dyDescent="0.2">
      <c r="A620" s="28"/>
    </row>
    <row r="621" spans="1:1" s="6" customFormat="1" x14ac:dyDescent="0.2">
      <c r="A621" s="28"/>
    </row>
    <row r="622" spans="1:1" s="6" customFormat="1" x14ac:dyDescent="0.2">
      <c r="A622" s="28"/>
    </row>
    <row r="623" spans="1:1" s="6" customFormat="1" x14ac:dyDescent="0.2">
      <c r="A623" s="28"/>
    </row>
    <row r="624" spans="1:1" s="6" customFormat="1" x14ac:dyDescent="0.2">
      <c r="A624" s="28"/>
    </row>
    <row r="625" spans="1:1" s="6" customFormat="1" x14ac:dyDescent="0.2">
      <c r="A625" s="28"/>
    </row>
    <row r="626" spans="1:1" s="6" customFormat="1" x14ac:dyDescent="0.2">
      <c r="A626" s="28"/>
    </row>
    <row r="627" spans="1:1" s="6" customFormat="1" x14ac:dyDescent="0.2">
      <c r="A627" s="28"/>
    </row>
    <row r="628" spans="1:1" s="6" customFormat="1" x14ac:dyDescent="0.2">
      <c r="A628" s="28"/>
    </row>
    <row r="629" spans="1:1" s="6" customFormat="1" x14ac:dyDescent="0.2">
      <c r="A629" s="28"/>
    </row>
    <row r="630" spans="1:1" s="6" customFormat="1" x14ac:dyDescent="0.2">
      <c r="A630" s="28"/>
    </row>
    <row r="631" spans="1:1" s="6" customFormat="1" x14ac:dyDescent="0.2">
      <c r="A631" s="28"/>
    </row>
    <row r="632" spans="1:1" s="6" customFormat="1" x14ac:dyDescent="0.2">
      <c r="A632" s="28"/>
    </row>
    <row r="633" spans="1:1" s="6" customFormat="1" x14ac:dyDescent="0.2">
      <c r="A633" s="28"/>
    </row>
    <row r="634" spans="1:1" s="6" customFormat="1" x14ac:dyDescent="0.2">
      <c r="A634" s="28"/>
    </row>
    <row r="635" spans="1:1" s="6" customFormat="1" x14ac:dyDescent="0.2">
      <c r="A635" s="28"/>
    </row>
    <row r="636" spans="1:1" s="6" customFormat="1" x14ac:dyDescent="0.2">
      <c r="A636" s="28"/>
    </row>
    <row r="637" spans="1:1" s="6" customFormat="1" x14ac:dyDescent="0.2">
      <c r="A637" s="28"/>
    </row>
    <row r="638" spans="1:1" s="6" customFormat="1" x14ac:dyDescent="0.2">
      <c r="A638" s="28"/>
    </row>
    <row r="639" spans="1:1" s="6" customFormat="1" x14ac:dyDescent="0.2">
      <c r="A639" s="28"/>
    </row>
    <row r="640" spans="1:1" s="6" customFormat="1" x14ac:dyDescent="0.2">
      <c r="A640" s="28"/>
    </row>
    <row r="641" spans="1:1" s="6" customFormat="1" x14ac:dyDescent="0.2">
      <c r="A641" s="28"/>
    </row>
    <row r="642" spans="1:1" s="6" customFormat="1" x14ac:dyDescent="0.2">
      <c r="A642" s="28"/>
    </row>
    <row r="643" spans="1:1" s="6" customFormat="1" x14ac:dyDescent="0.2">
      <c r="A643" s="28"/>
    </row>
    <row r="644" spans="1:1" s="6" customFormat="1" x14ac:dyDescent="0.2">
      <c r="A644" s="28"/>
    </row>
    <row r="645" spans="1:1" s="6" customFormat="1" x14ac:dyDescent="0.2">
      <c r="A645" s="28"/>
    </row>
    <row r="646" spans="1:1" s="6" customFormat="1" x14ac:dyDescent="0.2">
      <c r="A646" s="28"/>
    </row>
    <row r="647" spans="1:1" s="6" customFormat="1" x14ac:dyDescent="0.2">
      <c r="A647" s="28"/>
    </row>
    <row r="648" spans="1:1" s="6" customFormat="1" x14ac:dyDescent="0.2">
      <c r="A648" s="28"/>
    </row>
    <row r="649" spans="1:1" s="6" customFormat="1" x14ac:dyDescent="0.2">
      <c r="A649" s="28"/>
    </row>
    <row r="650" spans="1:1" s="6" customFormat="1" x14ac:dyDescent="0.2">
      <c r="A650" s="28"/>
    </row>
    <row r="651" spans="1:1" s="6" customFormat="1" x14ac:dyDescent="0.2">
      <c r="A651" s="28"/>
    </row>
    <row r="652" spans="1:1" s="6" customFormat="1" x14ac:dyDescent="0.2">
      <c r="A652" s="28"/>
    </row>
    <row r="653" spans="1:1" s="6" customFormat="1" x14ac:dyDescent="0.2">
      <c r="A653" s="28"/>
    </row>
    <row r="654" spans="1:1" s="6" customFormat="1" x14ac:dyDescent="0.2">
      <c r="A654" s="28"/>
    </row>
    <row r="655" spans="1:1" s="6" customFormat="1" x14ac:dyDescent="0.2">
      <c r="A655" s="28"/>
    </row>
    <row r="656" spans="1:1" s="6" customFormat="1" x14ac:dyDescent="0.2">
      <c r="A656" s="28"/>
    </row>
    <row r="657" spans="1:1" s="6" customFormat="1" x14ac:dyDescent="0.2">
      <c r="A657" s="28"/>
    </row>
    <row r="658" spans="1:1" s="6" customFormat="1" x14ac:dyDescent="0.2">
      <c r="A658" s="28"/>
    </row>
    <row r="659" spans="1:1" s="6" customFormat="1" x14ac:dyDescent="0.2">
      <c r="A659" s="28"/>
    </row>
    <row r="660" spans="1:1" s="6" customFormat="1" x14ac:dyDescent="0.2">
      <c r="A660" s="28"/>
    </row>
    <row r="661" spans="1:1" s="6" customFormat="1" x14ac:dyDescent="0.2">
      <c r="A661" s="28"/>
    </row>
    <row r="662" spans="1:1" s="6" customFormat="1" x14ac:dyDescent="0.2">
      <c r="A662" s="28"/>
    </row>
    <row r="663" spans="1:1" s="6" customFormat="1" x14ac:dyDescent="0.2">
      <c r="A663" s="28"/>
    </row>
    <row r="664" spans="1:1" s="6" customFormat="1" x14ac:dyDescent="0.2">
      <c r="A664" s="28"/>
    </row>
    <row r="665" spans="1:1" s="6" customFormat="1" x14ac:dyDescent="0.2">
      <c r="A665" s="28"/>
    </row>
    <row r="666" spans="1:1" s="6" customFormat="1" x14ac:dyDescent="0.2">
      <c r="A666" s="28"/>
    </row>
    <row r="667" spans="1:1" s="6" customFormat="1" x14ac:dyDescent="0.2">
      <c r="A667" s="28"/>
    </row>
    <row r="668" spans="1:1" s="6" customFormat="1" x14ac:dyDescent="0.2">
      <c r="A668" s="28"/>
    </row>
    <row r="669" spans="1:1" s="6" customFormat="1" x14ac:dyDescent="0.2">
      <c r="A669" s="28"/>
    </row>
    <row r="670" spans="1:1" s="6" customFormat="1" x14ac:dyDescent="0.2">
      <c r="A670" s="28"/>
    </row>
    <row r="671" spans="1:1" s="6" customFormat="1" x14ac:dyDescent="0.2">
      <c r="A671" s="28"/>
    </row>
    <row r="672" spans="1:1" s="6" customFormat="1" x14ac:dyDescent="0.2">
      <c r="A672" s="28"/>
    </row>
    <row r="673" spans="1:1" s="6" customFormat="1" x14ac:dyDescent="0.2">
      <c r="A673" s="28"/>
    </row>
    <row r="674" spans="1:1" s="6" customFormat="1" x14ac:dyDescent="0.2">
      <c r="A674" s="28"/>
    </row>
    <row r="675" spans="1:1" s="6" customFormat="1" x14ac:dyDescent="0.2">
      <c r="A675" s="28"/>
    </row>
    <row r="676" spans="1:1" s="6" customFormat="1" x14ac:dyDescent="0.2">
      <c r="A676" s="28"/>
    </row>
    <row r="677" spans="1:1" s="6" customFormat="1" x14ac:dyDescent="0.2">
      <c r="A677" s="28"/>
    </row>
    <row r="678" spans="1:1" s="6" customFormat="1" x14ac:dyDescent="0.2">
      <c r="A678" s="28"/>
    </row>
    <row r="679" spans="1:1" s="6" customFormat="1" x14ac:dyDescent="0.2">
      <c r="A679" s="28"/>
    </row>
    <row r="680" spans="1:1" s="6" customFormat="1" x14ac:dyDescent="0.2">
      <c r="A680" s="28"/>
    </row>
    <row r="681" spans="1:1" s="6" customFormat="1" x14ac:dyDescent="0.2">
      <c r="A681" s="28"/>
    </row>
    <row r="682" spans="1:1" s="6" customFormat="1" x14ac:dyDescent="0.2">
      <c r="A682" s="28"/>
    </row>
    <row r="683" spans="1:1" s="6" customFormat="1" x14ac:dyDescent="0.2">
      <c r="A683" s="28"/>
    </row>
    <row r="684" spans="1:1" s="6" customFormat="1" x14ac:dyDescent="0.2">
      <c r="A684" s="28"/>
    </row>
    <row r="685" spans="1:1" s="6" customFormat="1" x14ac:dyDescent="0.2">
      <c r="A685" s="28"/>
    </row>
    <row r="686" spans="1:1" s="6" customFormat="1" x14ac:dyDescent="0.2">
      <c r="A686" s="28"/>
    </row>
    <row r="687" spans="1:1" s="6" customFormat="1" x14ac:dyDescent="0.2">
      <c r="A687" s="28"/>
    </row>
    <row r="688" spans="1:1" s="6" customFormat="1" x14ac:dyDescent="0.2">
      <c r="A688" s="28"/>
    </row>
    <row r="689" spans="1:1" s="6" customFormat="1" x14ac:dyDescent="0.2">
      <c r="A689" s="28"/>
    </row>
    <row r="690" spans="1:1" s="6" customFormat="1" x14ac:dyDescent="0.2">
      <c r="A690" s="28"/>
    </row>
    <row r="691" spans="1:1" s="6" customFormat="1" x14ac:dyDescent="0.2">
      <c r="A691" s="28"/>
    </row>
    <row r="692" spans="1:1" s="6" customFormat="1" x14ac:dyDescent="0.2">
      <c r="A692" s="28"/>
    </row>
    <row r="693" spans="1:1" s="6" customFormat="1" x14ac:dyDescent="0.2">
      <c r="A693" s="28"/>
    </row>
    <row r="694" spans="1:1" s="6" customFormat="1" x14ac:dyDescent="0.2">
      <c r="A694" s="28"/>
    </row>
    <row r="695" spans="1:1" s="6" customFormat="1" x14ac:dyDescent="0.2">
      <c r="A695" s="28"/>
    </row>
    <row r="696" spans="1:1" s="6" customFormat="1" x14ac:dyDescent="0.2">
      <c r="A696" s="28"/>
    </row>
    <row r="697" spans="1:1" s="6" customFormat="1" x14ac:dyDescent="0.2">
      <c r="A697" s="28"/>
    </row>
    <row r="698" spans="1:1" s="6" customFormat="1" x14ac:dyDescent="0.2">
      <c r="A698" s="28"/>
    </row>
    <row r="699" spans="1:1" s="6" customFormat="1" x14ac:dyDescent="0.2">
      <c r="A699" s="28"/>
    </row>
    <row r="700" spans="1:1" s="6" customFormat="1" x14ac:dyDescent="0.2">
      <c r="A700" s="28"/>
    </row>
    <row r="701" spans="1:1" s="6" customFormat="1" x14ac:dyDescent="0.2">
      <c r="A701" s="28"/>
    </row>
    <row r="702" spans="1:1" s="6" customFormat="1" x14ac:dyDescent="0.2">
      <c r="A702" s="28"/>
    </row>
    <row r="703" spans="1:1" s="6" customFormat="1" x14ac:dyDescent="0.2">
      <c r="A703" s="28"/>
    </row>
    <row r="704" spans="1:1" s="6" customFormat="1" x14ac:dyDescent="0.2">
      <c r="A704" s="28"/>
    </row>
    <row r="705" spans="1:1" s="6" customFormat="1" x14ac:dyDescent="0.2">
      <c r="A705" s="28"/>
    </row>
    <row r="706" spans="1:1" s="6" customFormat="1" x14ac:dyDescent="0.2">
      <c r="A706" s="28"/>
    </row>
    <row r="707" spans="1:1" s="6" customFormat="1" x14ac:dyDescent="0.2">
      <c r="A707" s="28"/>
    </row>
    <row r="708" spans="1:1" s="6" customFormat="1" x14ac:dyDescent="0.2">
      <c r="A708" s="28"/>
    </row>
    <row r="709" spans="1:1" s="6" customFormat="1" x14ac:dyDescent="0.2">
      <c r="A709" s="28"/>
    </row>
    <row r="710" spans="1:1" s="6" customFormat="1" x14ac:dyDescent="0.2">
      <c r="A710" s="28"/>
    </row>
    <row r="711" spans="1:1" s="6" customFormat="1" x14ac:dyDescent="0.2">
      <c r="A711" s="28"/>
    </row>
    <row r="712" spans="1:1" s="6" customFormat="1" x14ac:dyDescent="0.2">
      <c r="A712" s="28"/>
    </row>
    <row r="713" spans="1:1" s="6" customFormat="1" x14ac:dyDescent="0.2">
      <c r="A713" s="28"/>
    </row>
    <row r="714" spans="1:1" s="6" customFormat="1" x14ac:dyDescent="0.2">
      <c r="A714" s="28"/>
    </row>
    <row r="715" spans="1:1" s="6" customFormat="1" x14ac:dyDescent="0.2">
      <c r="A715" s="28"/>
    </row>
    <row r="716" spans="1:1" s="6" customFormat="1" x14ac:dyDescent="0.2">
      <c r="A716" s="28"/>
    </row>
    <row r="717" spans="1:1" s="6" customFormat="1" x14ac:dyDescent="0.2">
      <c r="A717" s="28"/>
    </row>
    <row r="718" spans="1:1" s="6" customFormat="1" x14ac:dyDescent="0.2">
      <c r="A718" s="28"/>
    </row>
    <row r="719" spans="1:1" s="6" customFormat="1" x14ac:dyDescent="0.2">
      <c r="A719" s="28"/>
    </row>
    <row r="720" spans="1:1" s="6" customFormat="1" x14ac:dyDescent="0.2">
      <c r="A720" s="28"/>
    </row>
    <row r="721" spans="1:1" s="6" customFormat="1" x14ac:dyDescent="0.2">
      <c r="A721" s="28"/>
    </row>
    <row r="722" spans="1:1" s="6" customFormat="1" x14ac:dyDescent="0.2">
      <c r="A722" s="28"/>
    </row>
    <row r="723" spans="1:1" s="6" customFormat="1" x14ac:dyDescent="0.2">
      <c r="A723" s="28"/>
    </row>
    <row r="724" spans="1:1" s="6" customFormat="1" x14ac:dyDescent="0.2">
      <c r="A724" s="28"/>
    </row>
    <row r="725" spans="1:1" s="6" customFormat="1" x14ac:dyDescent="0.2">
      <c r="A725" s="28"/>
    </row>
    <row r="726" spans="1:1" s="6" customFormat="1" x14ac:dyDescent="0.2">
      <c r="A726" s="28"/>
    </row>
    <row r="727" spans="1:1" s="6" customFormat="1" x14ac:dyDescent="0.2">
      <c r="A727" s="28"/>
    </row>
    <row r="728" spans="1:1" s="6" customFormat="1" x14ac:dyDescent="0.2">
      <c r="A728" s="28"/>
    </row>
    <row r="729" spans="1:1" s="6" customFormat="1" x14ac:dyDescent="0.2">
      <c r="A729" s="28"/>
    </row>
    <row r="730" spans="1:1" s="6" customFormat="1" x14ac:dyDescent="0.2">
      <c r="A730" s="28"/>
    </row>
    <row r="731" spans="1:1" s="6" customFormat="1" x14ac:dyDescent="0.2">
      <c r="A731" s="28"/>
    </row>
    <row r="732" spans="1:1" s="6" customFormat="1" x14ac:dyDescent="0.2">
      <c r="A732" s="28"/>
    </row>
    <row r="733" spans="1:1" s="6" customFormat="1" x14ac:dyDescent="0.2">
      <c r="A733" s="28"/>
    </row>
    <row r="734" spans="1:1" s="6" customFormat="1" x14ac:dyDescent="0.2">
      <c r="A734" s="28"/>
    </row>
    <row r="735" spans="1:1" s="6" customFormat="1" x14ac:dyDescent="0.2">
      <c r="A735" s="28"/>
    </row>
    <row r="736" spans="1:1" s="6" customFormat="1" x14ac:dyDescent="0.2">
      <c r="A736" s="28"/>
    </row>
    <row r="737" spans="1:1" s="6" customFormat="1" x14ac:dyDescent="0.2">
      <c r="A737" s="28"/>
    </row>
    <row r="738" spans="1:1" s="6" customFormat="1" x14ac:dyDescent="0.2">
      <c r="A738" s="28"/>
    </row>
    <row r="739" spans="1:1" s="6" customFormat="1" x14ac:dyDescent="0.2">
      <c r="A739" s="28"/>
    </row>
    <row r="740" spans="1:1" s="6" customFormat="1" x14ac:dyDescent="0.2">
      <c r="A740" s="28"/>
    </row>
    <row r="741" spans="1:1" s="6" customFormat="1" x14ac:dyDescent="0.2">
      <c r="A741" s="28"/>
    </row>
    <row r="742" spans="1:1" s="6" customFormat="1" x14ac:dyDescent="0.2">
      <c r="A742" s="28"/>
    </row>
    <row r="743" spans="1:1" s="6" customFormat="1" x14ac:dyDescent="0.2">
      <c r="A743" s="28"/>
    </row>
    <row r="744" spans="1:1" s="6" customFormat="1" x14ac:dyDescent="0.2">
      <c r="A744" s="28"/>
    </row>
    <row r="745" spans="1:1" s="6" customFormat="1" x14ac:dyDescent="0.2">
      <c r="A745" s="28"/>
    </row>
    <row r="746" spans="1:1" s="6" customFormat="1" x14ac:dyDescent="0.2">
      <c r="A746" s="28"/>
    </row>
    <row r="747" spans="1:1" s="6" customFormat="1" x14ac:dyDescent="0.2">
      <c r="A747" s="28"/>
    </row>
    <row r="748" spans="1:1" s="6" customFormat="1" x14ac:dyDescent="0.2">
      <c r="A748" s="28"/>
    </row>
    <row r="749" spans="1:1" s="6" customFormat="1" x14ac:dyDescent="0.2">
      <c r="A749" s="28"/>
    </row>
    <row r="750" spans="1:1" s="6" customFormat="1" x14ac:dyDescent="0.2">
      <c r="A750" s="28"/>
    </row>
    <row r="751" spans="1:1" s="6" customFormat="1" x14ac:dyDescent="0.2">
      <c r="A751" s="28"/>
    </row>
    <row r="752" spans="1:1" s="6" customFormat="1" x14ac:dyDescent="0.2">
      <c r="A752" s="28"/>
    </row>
    <row r="753" spans="1:1" s="6" customFormat="1" x14ac:dyDescent="0.2">
      <c r="A753" s="28"/>
    </row>
    <row r="754" spans="1:1" s="6" customFormat="1" x14ac:dyDescent="0.2">
      <c r="A754" s="28"/>
    </row>
    <row r="755" spans="1:1" s="6" customFormat="1" x14ac:dyDescent="0.2">
      <c r="A755" s="28"/>
    </row>
    <row r="756" spans="1:1" s="6" customFormat="1" x14ac:dyDescent="0.2">
      <c r="A756" s="28"/>
    </row>
    <row r="757" spans="1:1" s="6" customFormat="1" x14ac:dyDescent="0.2">
      <c r="A757" s="28"/>
    </row>
    <row r="758" spans="1:1" s="6" customFormat="1" x14ac:dyDescent="0.2">
      <c r="A758" s="28"/>
    </row>
    <row r="759" spans="1:1" s="6" customFormat="1" x14ac:dyDescent="0.2">
      <c r="A759" s="28"/>
    </row>
    <row r="760" spans="1:1" s="6" customFormat="1" x14ac:dyDescent="0.2">
      <c r="A760" s="28"/>
    </row>
    <row r="761" spans="1:1" s="6" customFormat="1" x14ac:dyDescent="0.2">
      <c r="A761" s="28"/>
    </row>
    <row r="762" spans="1:1" s="6" customFormat="1" x14ac:dyDescent="0.2">
      <c r="A762" s="28"/>
    </row>
    <row r="763" spans="1:1" s="6" customFormat="1" x14ac:dyDescent="0.2">
      <c r="A763" s="28"/>
    </row>
    <row r="764" spans="1:1" s="6" customFormat="1" x14ac:dyDescent="0.2">
      <c r="A764" s="28"/>
    </row>
    <row r="765" spans="1:1" s="6" customFormat="1" x14ac:dyDescent="0.2">
      <c r="A765" s="28"/>
    </row>
    <row r="766" spans="1:1" s="6" customFormat="1" x14ac:dyDescent="0.2">
      <c r="A766" s="28"/>
    </row>
    <row r="767" spans="1:1" s="6" customFormat="1" x14ac:dyDescent="0.2">
      <c r="A767" s="28"/>
    </row>
    <row r="768" spans="1:1" s="6" customFormat="1" x14ac:dyDescent="0.2">
      <c r="A768" s="28"/>
    </row>
    <row r="769" spans="1:1" s="6" customFormat="1" x14ac:dyDescent="0.2">
      <c r="A769" s="28"/>
    </row>
    <row r="770" spans="1:1" s="6" customFormat="1" x14ac:dyDescent="0.2">
      <c r="A770" s="28"/>
    </row>
    <row r="771" spans="1:1" s="6" customFormat="1" x14ac:dyDescent="0.2">
      <c r="A771" s="28"/>
    </row>
    <row r="772" spans="1:1" s="6" customFormat="1" x14ac:dyDescent="0.2">
      <c r="A772" s="28"/>
    </row>
    <row r="773" spans="1:1" s="6" customFormat="1" x14ac:dyDescent="0.2">
      <c r="A773" s="28"/>
    </row>
    <row r="774" spans="1:1" s="6" customFormat="1" x14ac:dyDescent="0.2">
      <c r="A774" s="28"/>
    </row>
    <row r="775" spans="1:1" s="6" customFormat="1" x14ac:dyDescent="0.2">
      <c r="A775" s="28"/>
    </row>
    <row r="776" spans="1:1" s="6" customFormat="1" x14ac:dyDescent="0.2">
      <c r="A776" s="28"/>
    </row>
    <row r="777" spans="1:1" s="6" customFormat="1" x14ac:dyDescent="0.2">
      <c r="A777" s="28"/>
    </row>
    <row r="778" spans="1:1" s="6" customFormat="1" x14ac:dyDescent="0.2">
      <c r="A778" s="28"/>
    </row>
    <row r="779" spans="1:1" s="6" customFormat="1" x14ac:dyDescent="0.2">
      <c r="A779" s="28"/>
    </row>
    <row r="780" spans="1:1" s="6" customFormat="1" x14ac:dyDescent="0.2">
      <c r="A780" s="28"/>
    </row>
    <row r="781" spans="1:1" s="6" customFormat="1" x14ac:dyDescent="0.2">
      <c r="A781" s="28"/>
    </row>
    <row r="782" spans="1:1" s="6" customFormat="1" x14ac:dyDescent="0.2">
      <c r="A782" s="28"/>
    </row>
    <row r="783" spans="1:1" s="6" customFormat="1" x14ac:dyDescent="0.2">
      <c r="A783" s="28"/>
    </row>
    <row r="784" spans="1:1" s="6" customFormat="1" x14ac:dyDescent="0.2">
      <c r="A784" s="28"/>
    </row>
    <row r="785" spans="1:1" s="6" customFormat="1" x14ac:dyDescent="0.2">
      <c r="A785" s="28"/>
    </row>
    <row r="786" spans="1:1" s="6" customFormat="1" x14ac:dyDescent="0.2">
      <c r="A786" s="28"/>
    </row>
    <row r="787" spans="1:1" s="6" customFormat="1" x14ac:dyDescent="0.2">
      <c r="A787" s="28"/>
    </row>
    <row r="788" spans="1:1" s="6" customFormat="1" x14ac:dyDescent="0.2">
      <c r="A788" s="28"/>
    </row>
    <row r="789" spans="1:1" s="6" customFormat="1" x14ac:dyDescent="0.2">
      <c r="A789" s="28"/>
    </row>
    <row r="790" spans="1:1" s="6" customFormat="1" x14ac:dyDescent="0.2">
      <c r="A790" s="28"/>
    </row>
    <row r="791" spans="1:1" s="6" customFormat="1" x14ac:dyDescent="0.2">
      <c r="A791" s="28"/>
    </row>
    <row r="792" spans="1:1" s="6" customFormat="1" x14ac:dyDescent="0.2">
      <c r="A792" s="28"/>
    </row>
    <row r="793" spans="1:1" s="6" customFormat="1" x14ac:dyDescent="0.2">
      <c r="A793" s="28"/>
    </row>
    <row r="794" spans="1:1" s="6" customFormat="1" x14ac:dyDescent="0.2">
      <c r="A794" s="28"/>
    </row>
    <row r="795" spans="1:1" s="6" customFormat="1" x14ac:dyDescent="0.2">
      <c r="A795" s="28"/>
    </row>
    <row r="796" spans="1:1" s="6" customFormat="1" x14ac:dyDescent="0.2">
      <c r="A796" s="28"/>
    </row>
    <row r="797" spans="1:1" s="6" customFormat="1" x14ac:dyDescent="0.2">
      <c r="A797" s="28"/>
    </row>
    <row r="798" spans="1:1" s="6" customFormat="1" x14ac:dyDescent="0.2">
      <c r="A798" s="28"/>
    </row>
    <row r="799" spans="1:1" s="6" customFormat="1" x14ac:dyDescent="0.2">
      <c r="A799" s="28"/>
    </row>
    <row r="800" spans="1:1" s="6" customFormat="1" x14ac:dyDescent="0.2">
      <c r="A800" s="28"/>
    </row>
    <row r="801" spans="1:1" s="6" customFormat="1" x14ac:dyDescent="0.2">
      <c r="A801" s="28"/>
    </row>
    <row r="802" spans="1:1" s="6" customFormat="1" x14ac:dyDescent="0.2">
      <c r="A802" s="28"/>
    </row>
    <row r="803" spans="1:1" s="6" customFormat="1" x14ac:dyDescent="0.2">
      <c r="A803" s="28"/>
    </row>
    <row r="804" spans="1:1" s="6" customFormat="1" x14ac:dyDescent="0.2">
      <c r="A804" s="28"/>
    </row>
    <row r="805" spans="1:1" s="6" customFormat="1" x14ac:dyDescent="0.2">
      <c r="A805" s="28"/>
    </row>
    <row r="806" spans="1:1" s="6" customFormat="1" x14ac:dyDescent="0.2">
      <c r="A806" s="28"/>
    </row>
    <row r="807" spans="1:1" s="6" customFormat="1" x14ac:dyDescent="0.2">
      <c r="A807" s="28"/>
    </row>
    <row r="808" spans="1:1" s="6" customFormat="1" x14ac:dyDescent="0.2">
      <c r="A808" s="28"/>
    </row>
    <row r="809" spans="1:1" s="6" customFormat="1" x14ac:dyDescent="0.2">
      <c r="A809" s="28"/>
    </row>
    <row r="810" spans="1:1" s="6" customFormat="1" x14ac:dyDescent="0.2">
      <c r="A810" s="28"/>
    </row>
    <row r="811" spans="1:1" s="6" customFormat="1" x14ac:dyDescent="0.2">
      <c r="A811" s="28"/>
    </row>
    <row r="812" spans="1:1" s="6" customFormat="1" x14ac:dyDescent="0.2">
      <c r="A812" s="28"/>
    </row>
    <row r="813" spans="1:1" s="6" customFormat="1" x14ac:dyDescent="0.2">
      <c r="A813" s="28"/>
    </row>
    <row r="814" spans="1:1" s="6" customFormat="1" x14ac:dyDescent="0.2">
      <c r="A814" s="28"/>
    </row>
    <row r="815" spans="1:1" s="6" customFormat="1" x14ac:dyDescent="0.2">
      <c r="A815" s="28"/>
    </row>
    <row r="816" spans="1:1" s="6" customFormat="1" x14ac:dyDescent="0.2">
      <c r="A816" s="28"/>
    </row>
    <row r="817" spans="1:1" s="6" customFormat="1" x14ac:dyDescent="0.2">
      <c r="A817" s="28"/>
    </row>
    <row r="818" spans="1:1" s="6" customFormat="1" x14ac:dyDescent="0.2">
      <c r="A818" s="28"/>
    </row>
    <row r="819" spans="1:1" s="6" customFormat="1" x14ac:dyDescent="0.2">
      <c r="A819" s="28"/>
    </row>
    <row r="820" spans="1:1" s="6" customFormat="1" x14ac:dyDescent="0.2">
      <c r="A820" s="28"/>
    </row>
    <row r="821" spans="1:1" s="6" customFormat="1" x14ac:dyDescent="0.2">
      <c r="A821" s="28"/>
    </row>
    <row r="822" spans="1:1" s="6" customFormat="1" x14ac:dyDescent="0.2">
      <c r="A822" s="28"/>
    </row>
    <row r="823" spans="1:1" s="6" customFormat="1" x14ac:dyDescent="0.2">
      <c r="A823" s="28"/>
    </row>
    <row r="824" spans="1:1" s="6" customFormat="1" x14ac:dyDescent="0.2">
      <c r="A824" s="28"/>
    </row>
    <row r="825" spans="1:1" s="6" customFormat="1" x14ac:dyDescent="0.2">
      <c r="A825" s="28"/>
    </row>
    <row r="826" spans="1:1" s="6" customFormat="1" x14ac:dyDescent="0.2">
      <c r="A826" s="28"/>
    </row>
    <row r="827" spans="1:1" s="6" customFormat="1" x14ac:dyDescent="0.2">
      <c r="A827" s="28"/>
    </row>
    <row r="828" spans="1:1" s="6" customFormat="1" x14ac:dyDescent="0.2">
      <c r="A828" s="28"/>
    </row>
    <row r="829" spans="1:1" s="6" customFormat="1" x14ac:dyDescent="0.2">
      <c r="A829" s="28"/>
    </row>
    <row r="830" spans="1:1" s="6" customFormat="1" x14ac:dyDescent="0.2">
      <c r="A830" s="28"/>
    </row>
    <row r="831" spans="1:1" s="6" customFormat="1" x14ac:dyDescent="0.2">
      <c r="A831" s="28"/>
    </row>
    <row r="832" spans="1:1" s="6" customFormat="1" x14ac:dyDescent="0.2">
      <c r="A832" s="28"/>
    </row>
    <row r="833" spans="1:1" s="6" customFormat="1" x14ac:dyDescent="0.2">
      <c r="A833" s="28"/>
    </row>
    <row r="834" spans="1:1" s="6" customFormat="1" x14ac:dyDescent="0.2">
      <c r="A834" s="28"/>
    </row>
    <row r="835" spans="1:1" s="6" customFormat="1" x14ac:dyDescent="0.2">
      <c r="A835" s="28"/>
    </row>
    <row r="836" spans="1:1" s="6" customFormat="1" x14ac:dyDescent="0.2">
      <c r="A836" s="28"/>
    </row>
    <row r="837" spans="1:1" s="6" customFormat="1" x14ac:dyDescent="0.2">
      <c r="A837" s="28"/>
    </row>
    <row r="838" spans="1:1" s="6" customFormat="1" x14ac:dyDescent="0.2">
      <c r="A838" s="28"/>
    </row>
    <row r="839" spans="1:1" s="6" customFormat="1" x14ac:dyDescent="0.2">
      <c r="A839" s="28"/>
    </row>
    <row r="840" spans="1:1" s="6" customFormat="1" x14ac:dyDescent="0.2">
      <c r="A840" s="28"/>
    </row>
    <row r="841" spans="1:1" s="6" customFormat="1" x14ac:dyDescent="0.2">
      <c r="A841" s="28"/>
    </row>
    <row r="842" spans="1:1" s="6" customFormat="1" x14ac:dyDescent="0.2">
      <c r="A842" s="28"/>
    </row>
    <row r="843" spans="1:1" s="6" customFormat="1" x14ac:dyDescent="0.2">
      <c r="A843" s="28"/>
    </row>
    <row r="844" spans="1:1" s="6" customFormat="1" x14ac:dyDescent="0.2">
      <c r="A844" s="28"/>
    </row>
    <row r="845" spans="1:1" s="6" customFormat="1" x14ac:dyDescent="0.2">
      <c r="A845" s="28"/>
    </row>
    <row r="846" spans="1:1" s="6" customFormat="1" x14ac:dyDescent="0.2">
      <c r="A846" s="28"/>
    </row>
    <row r="847" spans="1:1" s="6" customFormat="1" x14ac:dyDescent="0.2">
      <c r="A847" s="28"/>
    </row>
    <row r="848" spans="1:1" s="6" customFormat="1" x14ac:dyDescent="0.2">
      <c r="A848" s="28"/>
    </row>
    <row r="849" spans="1:1" s="6" customFormat="1" x14ac:dyDescent="0.2">
      <c r="A849" s="28"/>
    </row>
    <row r="850" spans="1:1" s="6" customFormat="1" x14ac:dyDescent="0.2">
      <c r="A850" s="28"/>
    </row>
    <row r="851" spans="1:1" s="6" customFormat="1" x14ac:dyDescent="0.2">
      <c r="A851" s="28"/>
    </row>
    <row r="852" spans="1:1" s="6" customFormat="1" x14ac:dyDescent="0.2">
      <c r="A852" s="28"/>
    </row>
    <row r="853" spans="1:1" s="6" customFormat="1" x14ac:dyDescent="0.2">
      <c r="A853" s="28"/>
    </row>
    <row r="854" spans="1:1" s="6" customFormat="1" x14ac:dyDescent="0.2">
      <c r="A854" s="28"/>
    </row>
    <row r="855" spans="1:1" s="6" customFormat="1" x14ac:dyDescent="0.2">
      <c r="A855" s="28"/>
    </row>
    <row r="856" spans="1:1" s="6" customFormat="1" x14ac:dyDescent="0.2">
      <c r="A856" s="28"/>
    </row>
    <row r="857" spans="1:1" s="6" customFormat="1" x14ac:dyDescent="0.2">
      <c r="A857" s="28"/>
    </row>
    <row r="858" spans="1:1" s="6" customFormat="1" x14ac:dyDescent="0.2">
      <c r="A858" s="28"/>
    </row>
    <row r="859" spans="1:1" s="6" customFormat="1" x14ac:dyDescent="0.2">
      <c r="A859" s="28"/>
    </row>
    <row r="860" spans="1:1" s="6" customFormat="1" x14ac:dyDescent="0.2">
      <c r="A860" s="28"/>
    </row>
    <row r="861" spans="1:1" s="6" customFormat="1" x14ac:dyDescent="0.2">
      <c r="A861" s="28"/>
    </row>
    <row r="862" spans="1:1" s="6" customFormat="1" x14ac:dyDescent="0.2">
      <c r="A862" s="28"/>
    </row>
    <row r="863" spans="1:1" s="6" customFormat="1" x14ac:dyDescent="0.2">
      <c r="A863" s="28"/>
    </row>
    <row r="864" spans="1:1" s="6" customFormat="1" x14ac:dyDescent="0.2">
      <c r="A864" s="28"/>
    </row>
    <row r="865" spans="1:1" s="6" customFormat="1" x14ac:dyDescent="0.2">
      <c r="A865" s="28"/>
    </row>
    <row r="866" spans="1:1" s="6" customFormat="1" x14ac:dyDescent="0.2">
      <c r="A866" s="28"/>
    </row>
    <row r="867" spans="1:1" s="6" customFormat="1" x14ac:dyDescent="0.2">
      <c r="A867" s="28"/>
    </row>
    <row r="868" spans="1:1" s="6" customFormat="1" x14ac:dyDescent="0.2">
      <c r="A868" s="28"/>
    </row>
    <row r="869" spans="1:1" s="6" customFormat="1" x14ac:dyDescent="0.2">
      <c r="A869" s="28"/>
    </row>
    <row r="870" spans="1:1" s="6" customFormat="1" x14ac:dyDescent="0.2">
      <c r="A870" s="28"/>
    </row>
    <row r="871" spans="1:1" s="6" customFormat="1" x14ac:dyDescent="0.2">
      <c r="A871" s="28"/>
    </row>
    <row r="872" spans="1:1" s="6" customFormat="1" x14ac:dyDescent="0.2">
      <c r="A872" s="28"/>
    </row>
    <row r="873" spans="1:1" s="6" customFormat="1" x14ac:dyDescent="0.2">
      <c r="A873" s="28"/>
    </row>
    <row r="874" spans="1:1" s="6" customFormat="1" x14ac:dyDescent="0.2">
      <c r="A874" s="28"/>
    </row>
    <row r="875" spans="1:1" s="6" customFormat="1" x14ac:dyDescent="0.2">
      <c r="A875" s="28"/>
    </row>
    <row r="876" spans="1:1" s="6" customFormat="1" x14ac:dyDescent="0.2">
      <c r="A876" s="28"/>
    </row>
    <row r="877" spans="1:1" s="6" customFormat="1" x14ac:dyDescent="0.2">
      <c r="A877" s="28"/>
    </row>
    <row r="878" spans="1:1" s="6" customFormat="1" x14ac:dyDescent="0.2">
      <c r="A878" s="28"/>
    </row>
    <row r="879" spans="1:1" s="6" customFormat="1" x14ac:dyDescent="0.2">
      <c r="A879" s="28"/>
    </row>
    <row r="880" spans="1:1" s="6" customFormat="1" x14ac:dyDescent="0.2">
      <c r="A880" s="28"/>
    </row>
    <row r="881" spans="1:1" s="6" customFormat="1" x14ac:dyDescent="0.2">
      <c r="A881" s="28"/>
    </row>
    <row r="882" spans="1:1" s="6" customFormat="1" x14ac:dyDescent="0.2">
      <c r="A882" s="28"/>
    </row>
    <row r="883" spans="1:1" s="6" customFormat="1" x14ac:dyDescent="0.2">
      <c r="A883" s="28"/>
    </row>
    <row r="884" spans="1:1" s="6" customFormat="1" x14ac:dyDescent="0.2">
      <c r="A884" s="28"/>
    </row>
    <row r="885" spans="1:1" s="6" customFormat="1" x14ac:dyDescent="0.2">
      <c r="A885" s="28"/>
    </row>
    <row r="886" spans="1:1" s="6" customFormat="1" x14ac:dyDescent="0.2">
      <c r="A886" s="28"/>
    </row>
    <row r="887" spans="1:1" s="6" customFormat="1" x14ac:dyDescent="0.2">
      <c r="A887" s="28"/>
    </row>
    <row r="888" spans="1:1" s="6" customFormat="1" x14ac:dyDescent="0.2">
      <c r="A888" s="28"/>
    </row>
    <row r="889" spans="1:1" s="6" customFormat="1" x14ac:dyDescent="0.2">
      <c r="A889" s="28"/>
    </row>
    <row r="890" spans="1:1" s="6" customFormat="1" x14ac:dyDescent="0.2">
      <c r="A890" s="28"/>
    </row>
    <row r="891" spans="1:1" s="6" customFormat="1" x14ac:dyDescent="0.2">
      <c r="A891" s="28"/>
    </row>
    <row r="892" spans="1:1" s="6" customFormat="1" x14ac:dyDescent="0.2">
      <c r="A892" s="28"/>
    </row>
    <row r="893" spans="1:1" s="6" customFormat="1" x14ac:dyDescent="0.2">
      <c r="A893" s="28"/>
    </row>
    <row r="894" spans="1:1" s="6" customFormat="1" x14ac:dyDescent="0.2">
      <c r="A894" s="28"/>
    </row>
    <row r="895" spans="1:1" s="6" customFormat="1" x14ac:dyDescent="0.2">
      <c r="A895" s="28"/>
    </row>
    <row r="896" spans="1:1" s="6" customFormat="1" x14ac:dyDescent="0.2">
      <c r="A896" s="28"/>
    </row>
    <row r="897" spans="1:1" s="6" customFormat="1" x14ac:dyDescent="0.2">
      <c r="A897" s="28"/>
    </row>
    <row r="898" spans="1:1" s="6" customFormat="1" x14ac:dyDescent="0.2">
      <c r="A898" s="28"/>
    </row>
    <row r="899" spans="1:1" s="6" customFormat="1" x14ac:dyDescent="0.2">
      <c r="A899" s="28"/>
    </row>
    <row r="900" spans="1:1" s="6" customFormat="1" x14ac:dyDescent="0.2">
      <c r="A900" s="28"/>
    </row>
    <row r="901" spans="1:1" s="6" customFormat="1" x14ac:dyDescent="0.2">
      <c r="A901" s="28"/>
    </row>
    <row r="902" spans="1:1" s="6" customFormat="1" x14ac:dyDescent="0.2">
      <c r="A902" s="28"/>
    </row>
    <row r="903" spans="1:1" s="6" customFormat="1" x14ac:dyDescent="0.2">
      <c r="A903" s="28"/>
    </row>
    <row r="904" spans="1:1" s="6" customFormat="1" x14ac:dyDescent="0.2">
      <c r="A904" s="28"/>
    </row>
    <row r="905" spans="1:1" s="6" customFormat="1" x14ac:dyDescent="0.2">
      <c r="A905" s="28"/>
    </row>
    <row r="906" spans="1:1" s="6" customFormat="1" x14ac:dyDescent="0.2">
      <c r="A906" s="28"/>
    </row>
    <row r="907" spans="1:1" s="6" customFormat="1" x14ac:dyDescent="0.2">
      <c r="A907" s="28"/>
    </row>
    <row r="908" spans="1:1" s="6" customFormat="1" x14ac:dyDescent="0.2">
      <c r="A908" s="28"/>
    </row>
    <row r="909" spans="1:1" s="6" customFormat="1" x14ac:dyDescent="0.2">
      <c r="A909" s="28"/>
    </row>
    <row r="910" spans="1:1" s="6" customFormat="1" x14ac:dyDescent="0.2">
      <c r="A910" s="28"/>
    </row>
    <row r="911" spans="1:1" s="6" customFormat="1" x14ac:dyDescent="0.2">
      <c r="A911" s="28"/>
    </row>
    <row r="912" spans="1:1" s="6" customFormat="1" x14ac:dyDescent="0.2">
      <c r="A912" s="28"/>
    </row>
    <row r="913" spans="1:1" s="6" customFormat="1" x14ac:dyDescent="0.2">
      <c r="A913" s="28"/>
    </row>
    <row r="914" spans="1:1" s="6" customFormat="1" x14ac:dyDescent="0.2">
      <c r="A914" s="28"/>
    </row>
    <row r="915" spans="1:1" s="6" customFormat="1" x14ac:dyDescent="0.2">
      <c r="A915" s="28"/>
    </row>
    <row r="916" spans="1:1" s="6" customFormat="1" x14ac:dyDescent="0.2">
      <c r="A916" s="28"/>
    </row>
    <row r="917" spans="1:1" s="6" customFormat="1" x14ac:dyDescent="0.2">
      <c r="A917" s="28"/>
    </row>
    <row r="918" spans="1:1" s="6" customFormat="1" x14ac:dyDescent="0.2">
      <c r="A918" s="28"/>
    </row>
    <row r="919" spans="1:1" s="6" customFormat="1" x14ac:dyDescent="0.2">
      <c r="A919" s="28"/>
    </row>
    <row r="920" spans="1:1" s="6" customFormat="1" x14ac:dyDescent="0.2">
      <c r="A920" s="28"/>
    </row>
    <row r="921" spans="1:1" s="6" customFormat="1" x14ac:dyDescent="0.2">
      <c r="A921" s="28"/>
    </row>
    <row r="922" spans="1:1" s="6" customFormat="1" x14ac:dyDescent="0.2">
      <c r="A922" s="28"/>
    </row>
    <row r="923" spans="1:1" s="6" customFormat="1" x14ac:dyDescent="0.2">
      <c r="A923" s="28"/>
    </row>
    <row r="924" spans="1:1" s="6" customFormat="1" x14ac:dyDescent="0.2">
      <c r="A924" s="28"/>
    </row>
    <row r="925" spans="1:1" s="6" customFormat="1" x14ac:dyDescent="0.2">
      <c r="A925" s="28"/>
    </row>
    <row r="926" spans="1:1" s="6" customFormat="1" x14ac:dyDescent="0.2">
      <c r="A926" s="28"/>
    </row>
    <row r="927" spans="1:1" s="6" customFormat="1" x14ac:dyDescent="0.2">
      <c r="A927" s="28"/>
    </row>
    <row r="928" spans="1:1" s="6" customFormat="1" x14ac:dyDescent="0.2">
      <c r="A928" s="28"/>
    </row>
    <row r="929" spans="1:1" s="6" customFormat="1" x14ac:dyDescent="0.2">
      <c r="A929" s="28"/>
    </row>
    <row r="930" spans="1:1" s="6" customFormat="1" x14ac:dyDescent="0.2">
      <c r="A930" s="28"/>
    </row>
    <row r="931" spans="1:1" s="6" customFormat="1" x14ac:dyDescent="0.2">
      <c r="A931" s="28"/>
    </row>
    <row r="932" spans="1:1" s="6" customFormat="1" x14ac:dyDescent="0.2">
      <c r="A932" s="28"/>
    </row>
    <row r="933" spans="1:1" s="6" customFormat="1" x14ac:dyDescent="0.2">
      <c r="A933" s="28"/>
    </row>
    <row r="934" spans="1:1" s="6" customFormat="1" x14ac:dyDescent="0.2">
      <c r="A934" s="28"/>
    </row>
    <row r="935" spans="1:1" s="6" customFormat="1" x14ac:dyDescent="0.2">
      <c r="A935" s="28"/>
    </row>
    <row r="936" spans="1:1" s="6" customFormat="1" x14ac:dyDescent="0.2">
      <c r="A936" s="28"/>
    </row>
    <row r="937" spans="1:1" s="6" customFormat="1" x14ac:dyDescent="0.2">
      <c r="A937" s="28"/>
    </row>
    <row r="938" spans="1:1" s="6" customFormat="1" x14ac:dyDescent="0.2">
      <c r="A938" s="28"/>
    </row>
    <row r="939" spans="1:1" s="6" customFormat="1" x14ac:dyDescent="0.2">
      <c r="A939" s="28"/>
    </row>
    <row r="940" spans="1:1" s="6" customFormat="1" x14ac:dyDescent="0.2">
      <c r="A940" s="28"/>
    </row>
    <row r="941" spans="1:1" s="6" customFormat="1" x14ac:dyDescent="0.2">
      <c r="A941" s="28"/>
    </row>
    <row r="942" spans="1:1" s="6" customFormat="1" x14ac:dyDescent="0.2">
      <c r="A942" s="28"/>
    </row>
    <row r="943" spans="1:1" s="6" customFormat="1" x14ac:dyDescent="0.2">
      <c r="A943" s="28"/>
    </row>
    <row r="944" spans="1:1" s="6" customFormat="1" x14ac:dyDescent="0.2">
      <c r="A944" s="28"/>
    </row>
    <row r="945" spans="1:1" s="6" customFormat="1" x14ac:dyDescent="0.2">
      <c r="A945" s="28"/>
    </row>
    <row r="946" spans="1:1" s="6" customFormat="1" x14ac:dyDescent="0.2">
      <c r="A946" s="28"/>
    </row>
    <row r="947" spans="1:1" s="6" customFormat="1" x14ac:dyDescent="0.2">
      <c r="A947" s="28"/>
    </row>
    <row r="948" spans="1:1" s="6" customFormat="1" x14ac:dyDescent="0.2">
      <c r="A948" s="28"/>
    </row>
    <row r="949" spans="1:1" s="6" customFormat="1" x14ac:dyDescent="0.2">
      <c r="A949" s="28"/>
    </row>
    <row r="950" spans="1:1" s="6" customFormat="1" x14ac:dyDescent="0.2">
      <c r="A950" s="28"/>
    </row>
    <row r="951" spans="1:1" s="6" customFormat="1" x14ac:dyDescent="0.2">
      <c r="A951" s="28"/>
    </row>
    <row r="952" spans="1:1" s="6" customFormat="1" x14ac:dyDescent="0.2">
      <c r="A952" s="28"/>
    </row>
    <row r="953" spans="1:1" s="6" customFormat="1" x14ac:dyDescent="0.2">
      <c r="A953" s="28"/>
    </row>
    <row r="954" spans="1:1" s="6" customFormat="1" x14ac:dyDescent="0.2">
      <c r="A954" s="28"/>
    </row>
    <row r="955" spans="1:1" s="6" customFormat="1" x14ac:dyDescent="0.2">
      <c r="A955" s="28"/>
    </row>
    <row r="956" spans="1:1" s="6" customFormat="1" x14ac:dyDescent="0.2">
      <c r="A956" s="28"/>
    </row>
    <row r="957" spans="1:1" s="6" customFormat="1" x14ac:dyDescent="0.2">
      <c r="A957" s="28"/>
    </row>
    <row r="958" spans="1:1" s="6" customFormat="1" x14ac:dyDescent="0.2">
      <c r="A958" s="28"/>
    </row>
    <row r="959" spans="1:1" s="6" customFormat="1" x14ac:dyDescent="0.2">
      <c r="A959" s="28"/>
    </row>
    <row r="960" spans="1:1" s="6" customFormat="1" x14ac:dyDescent="0.2">
      <c r="A960" s="28"/>
    </row>
    <row r="961" spans="1:1" s="6" customFormat="1" x14ac:dyDescent="0.2">
      <c r="A961" s="28"/>
    </row>
    <row r="962" spans="1:1" s="6" customFormat="1" x14ac:dyDescent="0.2">
      <c r="A962" s="28"/>
    </row>
    <row r="963" spans="1:1" s="6" customFormat="1" x14ac:dyDescent="0.2">
      <c r="A963" s="28"/>
    </row>
    <row r="964" spans="1:1" s="6" customFormat="1" x14ac:dyDescent="0.2">
      <c r="A964" s="28"/>
    </row>
    <row r="965" spans="1:1" s="6" customFormat="1" x14ac:dyDescent="0.2">
      <c r="A965" s="28"/>
    </row>
    <row r="966" spans="1:1" s="6" customFormat="1" x14ac:dyDescent="0.2">
      <c r="A966" s="28"/>
    </row>
    <row r="967" spans="1:1" s="6" customFormat="1" x14ac:dyDescent="0.2">
      <c r="A967" s="28"/>
    </row>
    <row r="968" spans="1:1" s="6" customFormat="1" x14ac:dyDescent="0.2">
      <c r="A968" s="28"/>
    </row>
    <row r="969" spans="1:1" s="6" customFormat="1" x14ac:dyDescent="0.2">
      <c r="A969" s="28"/>
    </row>
    <row r="970" spans="1:1" s="6" customFormat="1" x14ac:dyDescent="0.2">
      <c r="A970" s="28"/>
    </row>
    <row r="971" spans="1:1" s="6" customFormat="1" x14ac:dyDescent="0.2">
      <c r="A971" s="28"/>
    </row>
    <row r="972" spans="1:1" s="6" customFormat="1" x14ac:dyDescent="0.2">
      <c r="A972" s="28"/>
    </row>
    <row r="973" spans="1:1" s="6" customFormat="1" x14ac:dyDescent="0.2">
      <c r="A973" s="28"/>
    </row>
    <row r="974" spans="1:1" s="6" customFormat="1" x14ac:dyDescent="0.2">
      <c r="A974" s="28"/>
    </row>
    <row r="975" spans="1:1" s="6" customFormat="1" x14ac:dyDescent="0.2">
      <c r="A975" s="28"/>
    </row>
    <row r="976" spans="1:1" s="6" customFormat="1" x14ac:dyDescent="0.2">
      <c r="A976" s="28"/>
    </row>
    <row r="977" spans="1:1" s="6" customFormat="1" x14ac:dyDescent="0.2">
      <c r="A977" s="28"/>
    </row>
    <row r="978" spans="1:1" s="6" customFormat="1" x14ac:dyDescent="0.2">
      <c r="A978" s="28"/>
    </row>
    <row r="979" spans="1:1" s="6" customFormat="1" x14ac:dyDescent="0.2">
      <c r="A979" s="28"/>
    </row>
    <row r="980" spans="1:1" s="6" customFormat="1" x14ac:dyDescent="0.2">
      <c r="A980" s="28"/>
    </row>
    <row r="981" spans="1:1" s="6" customFormat="1" x14ac:dyDescent="0.2">
      <c r="A981" s="28"/>
    </row>
    <row r="982" spans="1:1" s="6" customFormat="1" x14ac:dyDescent="0.2">
      <c r="A982" s="28"/>
    </row>
    <row r="983" spans="1:1" s="6" customFormat="1" x14ac:dyDescent="0.2">
      <c r="A983" s="28"/>
    </row>
    <row r="984" spans="1:1" s="6" customFormat="1" x14ac:dyDescent="0.2">
      <c r="A984" s="28"/>
    </row>
    <row r="985" spans="1:1" s="6" customFormat="1" x14ac:dyDescent="0.2">
      <c r="A985" s="28"/>
    </row>
    <row r="986" spans="1:1" s="6" customFormat="1" x14ac:dyDescent="0.2">
      <c r="A986" s="28"/>
    </row>
    <row r="987" spans="1:1" s="6" customFormat="1" x14ac:dyDescent="0.2">
      <c r="A987" s="28"/>
    </row>
    <row r="988" spans="1:1" s="6" customFormat="1" x14ac:dyDescent="0.2">
      <c r="A988" s="28"/>
    </row>
    <row r="989" spans="1:1" s="6" customFormat="1" x14ac:dyDescent="0.2">
      <c r="A989" s="28"/>
    </row>
    <row r="990" spans="1:1" s="6" customFormat="1" x14ac:dyDescent="0.2">
      <c r="A990" s="28"/>
    </row>
    <row r="991" spans="1:1" s="6" customFormat="1" x14ac:dyDescent="0.2">
      <c r="A991" s="28"/>
    </row>
    <row r="992" spans="1:1" s="6" customFormat="1" x14ac:dyDescent="0.2">
      <c r="A992" s="28"/>
    </row>
    <row r="993" spans="1:1" s="6" customFormat="1" x14ac:dyDescent="0.2">
      <c r="A993" s="28"/>
    </row>
    <row r="994" spans="1:1" s="6" customFormat="1" x14ac:dyDescent="0.2">
      <c r="A994" s="28"/>
    </row>
    <row r="995" spans="1:1" s="6" customFormat="1" x14ac:dyDescent="0.2">
      <c r="A995" s="28"/>
    </row>
    <row r="996" spans="1:1" s="6" customFormat="1" x14ac:dyDescent="0.2">
      <c r="A996" s="28"/>
    </row>
    <row r="997" spans="1:1" s="6" customFormat="1" x14ac:dyDescent="0.2">
      <c r="A997" s="28"/>
    </row>
    <row r="998" spans="1:1" s="6" customFormat="1" x14ac:dyDescent="0.2">
      <c r="A998" s="28"/>
    </row>
    <row r="999" spans="1:1" s="6" customFormat="1" x14ac:dyDescent="0.2">
      <c r="A999" s="28"/>
    </row>
    <row r="1000" spans="1:1" s="6" customFormat="1" x14ac:dyDescent="0.2">
      <c r="A1000" s="28"/>
    </row>
    <row r="1001" spans="1:1" s="6" customFormat="1" x14ac:dyDescent="0.2">
      <c r="A1001" s="28"/>
    </row>
    <row r="1002" spans="1:1" s="6" customFormat="1" x14ac:dyDescent="0.2">
      <c r="A1002" s="28"/>
    </row>
    <row r="1003" spans="1:1" s="6" customFormat="1" x14ac:dyDescent="0.2">
      <c r="A1003" s="28"/>
    </row>
    <row r="1004" spans="1:1" s="6" customFormat="1" x14ac:dyDescent="0.2">
      <c r="A1004" s="28"/>
    </row>
    <row r="1005" spans="1:1" s="6" customFormat="1" x14ac:dyDescent="0.2">
      <c r="A1005" s="28"/>
    </row>
    <row r="1006" spans="1:1" s="6" customFormat="1" x14ac:dyDescent="0.2">
      <c r="A1006" s="28"/>
    </row>
    <row r="1007" spans="1:1" s="6" customFormat="1" x14ac:dyDescent="0.2">
      <c r="A1007" s="28"/>
    </row>
    <row r="1008" spans="1:1" s="6" customFormat="1" x14ac:dyDescent="0.2">
      <c r="A1008" s="28"/>
    </row>
    <row r="1009" spans="1:1" s="6" customFormat="1" x14ac:dyDescent="0.2">
      <c r="A1009" s="28"/>
    </row>
    <row r="1010" spans="1:1" s="6" customFormat="1" x14ac:dyDescent="0.2">
      <c r="A1010" s="28"/>
    </row>
    <row r="1011" spans="1:1" s="6" customFormat="1" x14ac:dyDescent="0.2">
      <c r="A1011" s="28"/>
    </row>
    <row r="1012" spans="1:1" s="6" customFormat="1" x14ac:dyDescent="0.2">
      <c r="A1012" s="28"/>
    </row>
    <row r="1013" spans="1:1" s="6" customFormat="1" x14ac:dyDescent="0.2">
      <c r="A1013" s="28"/>
    </row>
    <row r="1014" spans="1:1" s="6" customFormat="1" x14ac:dyDescent="0.2">
      <c r="A1014" s="28"/>
    </row>
    <row r="1015" spans="1:1" s="6" customFormat="1" x14ac:dyDescent="0.2">
      <c r="A1015" s="28"/>
    </row>
    <row r="1016" spans="1:1" s="6" customFormat="1" x14ac:dyDescent="0.2">
      <c r="A1016" s="28"/>
    </row>
    <row r="1017" spans="1:1" s="6" customFormat="1" x14ac:dyDescent="0.2">
      <c r="A1017" s="28"/>
    </row>
    <row r="1018" spans="1:1" s="6" customFormat="1" x14ac:dyDescent="0.2">
      <c r="A1018" s="28"/>
    </row>
    <row r="1019" spans="1:1" s="6" customFormat="1" x14ac:dyDescent="0.2">
      <c r="A1019" s="28"/>
    </row>
    <row r="1020" spans="1:1" s="6" customFormat="1" x14ac:dyDescent="0.2">
      <c r="A1020" s="28"/>
    </row>
    <row r="1021" spans="1:1" s="6" customFormat="1" x14ac:dyDescent="0.2">
      <c r="A1021" s="28"/>
    </row>
    <row r="1022" spans="1:1" s="6" customFormat="1" x14ac:dyDescent="0.2">
      <c r="A1022" s="28"/>
    </row>
    <row r="1023" spans="1:1" s="6" customFormat="1" x14ac:dyDescent="0.2">
      <c r="A1023" s="28"/>
    </row>
    <row r="1024" spans="1:1" s="6" customFormat="1" x14ac:dyDescent="0.2">
      <c r="A1024" s="28"/>
    </row>
    <row r="1025" spans="1:1" s="6" customFormat="1" x14ac:dyDescent="0.2">
      <c r="A1025" s="28"/>
    </row>
    <row r="1026" spans="1:1" s="6" customFormat="1" x14ac:dyDescent="0.2">
      <c r="A1026" s="28"/>
    </row>
    <row r="1027" spans="1:1" s="6" customFormat="1" x14ac:dyDescent="0.2">
      <c r="A1027" s="28"/>
    </row>
    <row r="1028" spans="1:1" s="6" customFormat="1" x14ac:dyDescent="0.2">
      <c r="A1028" s="28"/>
    </row>
    <row r="1029" spans="1:1" s="6" customFormat="1" x14ac:dyDescent="0.2">
      <c r="A1029" s="28"/>
    </row>
    <row r="1030" spans="1:1" s="6" customFormat="1" x14ac:dyDescent="0.2">
      <c r="A1030" s="28"/>
    </row>
    <row r="1031" spans="1:1" s="6" customFormat="1" x14ac:dyDescent="0.2">
      <c r="A1031" s="28"/>
    </row>
    <row r="1032" spans="1:1" s="6" customFormat="1" x14ac:dyDescent="0.2">
      <c r="A1032" s="28"/>
    </row>
    <row r="1033" spans="1:1" s="6" customFormat="1" x14ac:dyDescent="0.2">
      <c r="A1033" s="28"/>
    </row>
    <row r="1034" spans="1:1" s="6" customFormat="1" x14ac:dyDescent="0.2">
      <c r="A1034" s="28"/>
    </row>
    <row r="1035" spans="1:1" s="6" customFormat="1" x14ac:dyDescent="0.2">
      <c r="A1035" s="28"/>
    </row>
    <row r="1036" spans="1:1" s="6" customFormat="1" x14ac:dyDescent="0.2">
      <c r="A1036" s="28"/>
    </row>
    <row r="1037" spans="1:1" s="6" customFormat="1" x14ac:dyDescent="0.2">
      <c r="A1037" s="28"/>
    </row>
    <row r="1038" spans="1:1" s="6" customFormat="1" x14ac:dyDescent="0.2">
      <c r="A1038" s="28"/>
    </row>
    <row r="1039" spans="1:1" s="6" customFormat="1" x14ac:dyDescent="0.2">
      <c r="A1039" s="28"/>
    </row>
    <row r="1040" spans="1:1" s="6" customFormat="1" x14ac:dyDescent="0.2">
      <c r="A1040" s="28"/>
    </row>
    <row r="1041" spans="1:1" s="6" customFormat="1" x14ac:dyDescent="0.2">
      <c r="A1041" s="28"/>
    </row>
    <row r="1042" spans="1:1" s="6" customFormat="1" x14ac:dyDescent="0.2">
      <c r="A1042" s="28"/>
    </row>
    <row r="1043" spans="1:1" s="6" customFormat="1" x14ac:dyDescent="0.2">
      <c r="A1043" s="28"/>
    </row>
    <row r="1044" spans="1:1" s="6" customFormat="1" x14ac:dyDescent="0.2">
      <c r="A1044" s="28"/>
    </row>
    <row r="1045" spans="1:1" s="6" customFormat="1" x14ac:dyDescent="0.2">
      <c r="A1045" s="28"/>
    </row>
    <row r="1046" spans="1:1" s="6" customFormat="1" x14ac:dyDescent="0.2">
      <c r="A1046" s="28"/>
    </row>
    <row r="1047" spans="1:1" s="6" customFormat="1" x14ac:dyDescent="0.2">
      <c r="A1047" s="28"/>
    </row>
    <row r="1048" spans="1:1" s="6" customFormat="1" x14ac:dyDescent="0.2">
      <c r="A1048" s="28"/>
    </row>
    <row r="1049" spans="1:1" s="6" customFormat="1" x14ac:dyDescent="0.2">
      <c r="A1049" s="28"/>
    </row>
    <row r="1050" spans="1:1" s="6" customFormat="1" x14ac:dyDescent="0.2">
      <c r="A1050" s="28"/>
    </row>
    <row r="1051" spans="1:1" s="6" customFormat="1" x14ac:dyDescent="0.2">
      <c r="A1051" s="28"/>
    </row>
    <row r="1052" spans="1:1" s="6" customFormat="1" x14ac:dyDescent="0.2">
      <c r="A1052" s="28"/>
    </row>
    <row r="1053" spans="1:1" s="6" customFormat="1" x14ac:dyDescent="0.2">
      <c r="A1053" s="28"/>
    </row>
    <row r="1054" spans="1:1" s="6" customFormat="1" x14ac:dyDescent="0.2">
      <c r="A1054" s="28"/>
    </row>
    <row r="1055" spans="1:1" s="6" customFormat="1" x14ac:dyDescent="0.2">
      <c r="A1055" s="28"/>
    </row>
    <row r="1056" spans="1:1" s="6" customFormat="1" x14ac:dyDescent="0.2">
      <c r="A1056" s="28"/>
    </row>
    <row r="1057" spans="1:1" s="6" customFormat="1" x14ac:dyDescent="0.2">
      <c r="A1057" s="28"/>
    </row>
    <row r="1058" spans="1:1" s="6" customFormat="1" x14ac:dyDescent="0.2">
      <c r="A1058" s="28"/>
    </row>
    <row r="1059" spans="1:1" s="6" customFormat="1" x14ac:dyDescent="0.2">
      <c r="A1059" s="28"/>
    </row>
    <row r="1060" spans="1:1" s="6" customFormat="1" x14ac:dyDescent="0.2">
      <c r="A1060" s="28"/>
    </row>
    <row r="1061" spans="1:1" s="6" customFormat="1" x14ac:dyDescent="0.2">
      <c r="A1061" s="28"/>
    </row>
    <row r="1062" spans="1:1" s="6" customFormat="1" x14ac:dyDescent="0.2">
      <c r="A1062" s="28"/>
    </row>
    <row r="1063" spans="1:1" s="6" customFormat="1" x14ac:dyDescent="0.2">
      <c r="A1063" s="28"/>
    </row>
    <row r="1064" spans="1:1" s="6" customFormat="1" x14ac:dyDescent="0.2">
      <c r="A1064" s="28"/>
    </row>
    <row r="1065" spans="1:1" s="6" customFormat="1" x14ac:dyDescent="0.2">
      <c r="A1065" s="28"/>
    </row>
    <row r="1066" spans="1:1" s="6" customFormat="1" x14ac:dyDescent="0.2">
      <c r="A1066" s="28"/>
    </row>
    <row r="1067" spans="1:1" s="6" customFormat="1" x14ac:dyDescent="0.2">
      <c r="A1067" s="28"/>
    </row>
    <row r="1068" spans="1:1" s="6" customFormat="1" x14ac:dyDescent="0.2">
      <c r="A1068" s="28"/>
    </row>
    <row r="1069" spans="1:1" s="6" customFormat="1" x14ac:dyDescent="0.2">
      <c r="A1069" s="28"/>
    </row>
    <row r="1070" spans="1:1" s="6" customFormat="1" x14ac:dyDescent="0.2">
      <c r="A1070" s="28"/>
    </row>
    <row r="1071" spans="1:1" s="6" customFormat="1" x14ac:dyDescent="0.2">
      <c r="A1071" s="28"/>
    </row>
    <row r="1072" spans="1:1" s="6" customFormat="1" x14ac:dyDescent="0.2">
      <c r="A1072" s="28"/>
    </row>
    <row r="1073" spans="1:1" s="6" customFormat="1" x14ac:dyDescent="0.2">
      <c r="A1073" s="28"/>
    </row>
    <row r="1074" spans="1:1" s="6" customFormat="1" x14ac:dyDescent="0.2">
      <c r="A1074" s="28"/>
    </row>
    <row r="1075" spans="1:1" s="6" customFormat="1" x14ac:dyDescent="0.2">
      <c r="A1075" s="28"/>
    </row>
    <row r="1076" spans="1:1" s="6" customFormat="1" x14ac:dyDescent="0.2">
      <c r="A1076" s="28"/>
    </row>
    <row r="1077" spans="1:1" s="6" customFormat="1" x14ac:dyDescent="0.2">
      <c r="A1077" s="28"/>
    </row>
    <row r="1078" spans="1:1" s="6" customFormat="1" x14ac:dyDescent="0.2">
      <c r="A1078" s="28"/>
    </row>
    <row r="1079" spans="1:1" s="6" customFormat="1" x14ac:dyDescent="0.2">
      <c r="A1079" s="28"/>
    </row>
    <row r="1080" spans="1:1" s="6" customFormat="1" x14ac:dyDescent="0.2">
      <c r="A1080" s="28"/>
    </row>
    <row r="1081" spans="1:1" s="6" customFormat="1" x14ac:dyDescent="0.2">
      <c r="A1081" s="28"/>
    </row>
    <row r="1082" spans="1:1" s="6" customFormat="1" x14ac:dyDescent="0.2">
      <c r="A1082" s="28"/>
    </row>
    <row r="1083" spans="1:1" s="6" customFormat="1" x14ac:dyDescent="0.2">
      <c r="A1083" s="28"/>
    </row>
    <row r="1084" spans="1:1" s="6" customFormat="1" x14ac:dyDescent="0.2">
      <c r="A1084" s="28"/>
    </row>
    <row r="1085" spans="1:1" s="6" customFormat="1" x14ac:dyDescent="0.2">
      <c r="A1085" s="28"/>
    </row>
    <row r="1086" spans="1:1" s="6" customFormat="1" x14ac:dyDescent="0.2">
      <c r="A1086" s="28"/>
    </row>
    <row r="1087" spans="1:1" s="6" customFormat="1" x14ac:dyDescent="0.2">
      <c r="A1087" s="28"/>
    </row>
    <row r="1088" spans="1:1" s="6" customFormat="1" x14ac:dyDescent="0.2">
      <c r="A1088" s="28"/>
    </row>
    <row r="1089" spans="1:1" s="6" customFormat="1" x14ac:dyDescent="0.2">
      <c r="A1089" s="28"/>
    </row>
    <row r="1090" spans="1:1" s="6" customFormat="1" x14ac:dyDescent="0.2">
      <c r="A1090" s="28"/>
    </row>
    <row r="1091" spans="1:1" s="6" customFormat="1" x14ac:dyDescent="0.2">
      <c r="A1091" s="28"/>
    </row>
    <row r="1092" spans="1:1" s="6" customFormat="1" x14ac:dyDescent="0.2">
      <c r="A1092" s="28"/>
    </row>
    <row r="1093" spans="1:1" s="6" customFormat="1" x14ac:dyDescent="0.2">
      <c r="A1093" s="28"/>
    </row>
    <row r="1094" spans="1:1" s="6" customFormat="1" x14ac:dyDescent="0.2">
      <c r="A1094" s="28"/>
    </row>
    <row r="1095" spans="1:1" s="6" customFormat="1" x14ac:dyDescent="0.2">
      <c r="A1095" s="28"/>
    </row>
    <row r="1096" spans="1:1" s="6" customFormat="1" x14ac:dyDescent="0.2">
      <c r="A1096" s="28"/>
    </row>
    <row r="1097" spans="1:1" s="6" customFormat="1" x14ac:dyDescent="0.2">
      <c r="A1097" s="28"/>
    </row>
    <row r="1098" spans="1:1" s="6" customFormat="1" x14ac:dyDescent="0.2">
      <c r="A1098" s="28"/>
    </row>
    <row r="1099" spans="1:1" s="6" customFormat="1" x14ac:dyDescent="0.2">
      <c r="A1099" s="28"/>
    </row>
    <row r="1100" spans="1:1" s="6" customFormat="1" x14ac:dyDescent="0.2">
      <c r="A1100" s="28"/>
    </row>
    <row r="1101" spans="1:1" s="6" customFormat="1" x14ac:dyDescent="0.2">
      <c r="A1101" s="28"/>
    </row>
    <row r="1102" spans="1:1" s="6" customFormat="1" x14ac:dyDescent="0.2">
      <c r="A1102" s="28"/>
    </row>
    <row r="1103" spans="1:1" s="6" customFormat="1" x14ac:dyDescent="0.2">
      <c r="A1103" s="28"/>
    </row>
    <row r="1104" spans="1:1" s="6" customFormat="1" x14ac:dyDescent="0.2">
      <c r="A1104" s="28"/>
    </row>
    <row r="1105" spans="1:1" s="6" customFormat="1" x14ac:dyDescent="0.2">
      <c r="A1105" s="28"/>
    </row>
    <row r="1106" spans="1:1" s="6" customFormat="1" x14ac:dyDescent="0.2">
      <c r="A1106" s="28"/>
    </row>
    <row r="1107" spans="1:1" s="6" customFormat="1" x14ac:dyDescent="0.2">
      <c r="A1107" s="28"/>
    </row>
    <row r="1108" spans="1:1" s="6" customFormat="1" x14ac:dyDescent="0.2">
      <c r="A1108" s="28"/>
    </row>
    <row r="1109" spans="1:1" s="6" customFormat="1" x14ac:dyDescent="0.2">
      <c r="A1109" s="28"/>
    </row>
    <row r="1110" spans="1:1" s="6" customFormat="1" x14ac:dyDescent="0.2">
      <c r="A1110" s="28"/>
    </row>
    <row r="1111" spans="1:1" s="6" customFormat="1" x14ac:dyDescent="0.2">
      <c r="A1111" s="28"/>
    </row>
    <row r="1112" spans="1:1" s="6" customFormat="1" x14ac:dyDescent="0.2">
      <c r="A1112" s="28"/>
    </row>
    <row r="1113" spans="1:1" s="6" customFormat="1" x14ac:dyDescent="0.2">
      <c r="A1113" s="28"/>
    </row>
    <row r="1114" spans="1:1" s="6" customFormat="1" x14ac:dyDescent="0.2">
      <c r="A1114" s="28"/>
    </row>
    <row r="1115" spans="1:1" s="6" customFormat="1" x14ac:dyDescent="0.2">
      <c r="A1115" s="28"/>
    </row>
    <row r="1116" spans="1:1" s="6" customFormat="1" x14ac:dyDescent="0.2">
      <c r="A1116" s="28"/>
    </row>
    <row r="1117" spans="1:1" s="6" customFormat="1" x14ac:dyDescent="0.2">
      <c r="A1117" s="28"/>
    </row>
    <row r="1118" spans="1:1" s="6" customFormat="1" x14ac:dyDescent="0.2">
      <c r="A1118" s="28"/>
    </row>
    <row r="1119" spans="1:1" s="6" customFormat="1" x14ac:dyDescent="0.2">
      <c r="A1119" s="28"/>
    </row>
    <row r="1120" spans="1:1" s="6" customFormat="1" x14ac:dyDescent="0.2">
      <c r="A1120" s="28"/>
    </row>
    <row r="1121" spans="1:1" s="6" customFormat="1" x14ac:dyDescent="0.2">
      <c r="A1121" s="28"/>
    </row>
    <row r="1122" spans="1:1" s="6" customFormat="1" x14ac:dyDescent="0.2">
      <c r="A1122" s="28"/>
    </row>
    <row r="1123" spans="1:1" s="6" customFormat="1" x14ac:dyDescent="0.2">
      <c r="A1123" s="28"/>
    </row>
    <row r="1124" spans="1:1" s="6" customFormat="1" x14ac:dyDescent="0.2">
      <c r="A1124" s="28"/>
    </row>
    <row r="1125" spans="1:1" s="6" customFormat="1" x14ac:dyDescent="0.2">
      <c r="A1125" s="28"/>
    </row>
    <row r="1126" spans="1:1" s="6" customFormat="1" x14ac:dyDescent="0.2">
      <c r="A1126" s="28"/>
    </row>
    <row r="1127" spans="1:1" s="6" customFormat="1" x14ac:dyDescent="0.2">
      <c r="A1127" s="28"/>
    </row>
    <row r="1128" spans="1:1" s="6" customFormat="1" x14ac:dyDescent="0.2">
      <c r="A1128" s="28"/>
    </row>
    <row r="1129" spans="1:1" s="6" customFormat="1" x14ac:dyDescent="0.2">
      <c r="A1129" s="28"/>
    </row>
    <row r="1130" spans="1:1" s="6" customFormat="1" x14ac:dyDescent="0.2">
      <c r="A1130" s="28"/>
    </row>
    <row r="1131" spans="1:1" s="6" customFormat="1" x14ac:dyDescent="0.2">
      <c r="A1131" s="28"/>
    </row>
    <row r="1132" spans="1:1" s="6" customFormat="1" x14ac:dyDescent="0.2">
      <c r="A1132" s="28"/>
    </row>
    <row r="1133" spans="1:1" s="6" customFormat="1" x14ac:dyDescent="0.2">
      <c r="A1133" s="28"/>
    </row>
    <row r="1134" spans="1:1" s="6" customFormat="1" x14ac:dyDescent="0.2">
      <c r="A1134" s="28"/>
    </row>
    <row r="1135" spans="1:1" s="6" customFormat="1" x14ac:dyDescent="0.2">
      <c r="A1135" s="28"/>
    </row>
    <row r="1136" spans="1:1" s="6" customFormat="1" x14ac:dyDescent="0.2">
      <c r="A1136" s="28"/>
    </row>
    <row r="1137" spans="1:1" s="6" customFormat="1" x14ac:dyDescent="0.2">
      <c r="A1137" s="28"/>
    </row>
    <row r="1138" spans="1:1" s="6" customFormat="1" x14ac:dyDescent="0.2">
      <c r="A1138" s="28"/>
    </row>
    <row r="1139" spans="1:1" s="6" customFormat="1" x14ac:dyDescent="0.2">
      <c r="A1139" s="28"/>
    </row>
    <row r="1140" spans="1:1" s="6" customFormat="1" x14ac:dyDescent="0.2">
      <c r="A1140" s="28"/>
    </row>
    <row r="1141" spans="1:1" s="6" customFormat="1" x14ac:dyDescent="0.2">
      <c r="A1141" s="28"/>
    </row>
    <row r="1142" spans="1:1" s="6" customFormat="1" x14ac:dyDescent="0.2">
      <c r="A1142" s="28"/>
    </row>
    <row r="1143" spans="1:1" s="6" customFormat="1" x14ac:dyDescent="0.2">
      <c r="A1143" s="28"/>
    </row>
    <row r="1144" spans="1:1" s="6" customFormat="1" x14ac:dyDescent="0.2">
      <c r="A1144" s="28"/>
    </row>
    <row r="1145" spans="1:1" s="6" customFormat="1" x14ac:dyDescent="0.2">
      <c r="A1145" s="28"/>
    </row>
    <row r="1146" spans="1:1" s="6" customFormat="1" x14ac:dyDescent="0.2">
      <c r="A1146" s="28"/>
    </row>
    <row r="1147" spans="1:1" s="6" customFormat="1" x14ac:dyDescent="0.2">
      <c r="A1147" s="28"/>
    </row>
    <row r="1148" spans="1:1" s="6" customFormat="1" x14ac:dyDescent="0.2">
      <c r="A1148" s="28"/>
    </row>
    <row r="1149" spans="1:1" s="6" customFormat="1" x14ac:dyDescent="0.2">
      <c r="A1149" s="28"/>
    </row>
    <row r="1150" spans="1:1" s="6" customFormat="1" x14ac:dyDescent="0.2">
      <c r="A1150" s="28"/>
    </row>
    <row r="1151" spans="1:1" s="6" customFormat="1" x14ac:dyDescent="0.2">
      <c r="A1151" s="28"/>
    </row>
    <row r="1152" spans="1:1" s="6" customFormat="1" x14ac:dyDescent="0.2">
      <c r="A1152" s="28"/>
    </row>
    <row r="1153" spans="1:1" s="6" customFormat="1" x14ac:dyDescent="0.2">
      <c r="A1153" s="28"/>
    </row>
    <row r="1154" spans="1:1" s="6" customFormat="1" x14ac:dyDescent="0.2">
      <c r="A1154" s="28"/>
    </row>
    <row r="1155" spans="1:1" s="6" customFormat="1" x14ac:dyDescent="0.2">
      <c r="A1155" s="28"/>
    </row>
    <row r="1156" spans="1:1" s="6" customFormat="1" x14ac:dyDescent="0.2">
      <c r="A1156" s="28"/>
    </row>
    <row r="1157" spans="1:1" s="6" customFormat="1" x14ac:dyDescent="0.2">
      <c r="A1157" s="28"/>
    </row>
    <row r="1158" spans="1:1" s="6" customFormat="1" x14ac:dyDescent="0.2">
      <c r="A1158" s="28"/>
    </row>
    <row r="1159" spans="1:1" s="6" customFormat="1" x14ac:dyDescent="0.2">
      <c r="A1159" s="28"/>
    </row>
    <row r="1160" spans="1:1" s="6" customFormat="1" x14ac:dyDescent="0.2">
      <c r="A1160" s="28"/>
    </row>
    <row r="1161" spans="1:1" s="6" customFormat="1" x14ac:dyDescent="0.2">
      <c r="A1161" s="28"/>
    </row>
    <row r="1162" spans="1:1" s="6" customFormat="1" x14ac:dyDescent="0.2">
      <c r="A1162" s="28"/>
    </row>
    <row r="1163" spans="1:1" s="6" customFormat="1" x14ac:dyDescent="0.2">
      <c r="A1163" s="28"/>
    </row>
    <row r="1164" spans="1:1" s="6" customFormat="1" x14ac:dyDescent="0.2">
      <c r="A1164" s="28"/>
    </row>
    <row r="1165" spans="1:1" s="6" customFormat="1" x14ac:dyDescent="0.2">
      <c r="A1165" s="28"/>
    </row>
    <row r="1166" spans="1:1" s="6" customFormat="1" x14ac:dyDescent="0.2">
      <c r="A1166" s="28"/>
    </row>
    <row r="1167" spans="1:1" s="6" customFormat="1" x14ac:dyDescent="0.2">
      <c r="A1167" s="28"/>
    </row>
    <row r="1168" spans="1:1" s="6" customFormat="1" x14ac:dyDescent="0.2">
      <c r="A1168" s="28"/>
    </row>
    <row r="1169" spans="1:1" s="6" customFormat="1" x14ac:dyDescent="0.2">
      <c r="A1169" s="28"/>
    </row>
    <row r="1170" spans="1:1" s="6" customFormat="1" x14ac:dyDescent="0.2">
      <c r="A1170" s="28"/>
    </row>
    <row r="1171" spans="1:1" s="6" customFormat="1" x14ac:dyDescent="0.2">
      <c r="A1171" s="28"/>
    </row>
    <row r="1172" spans="1:1" s="6" customFormat="1" x14ac:dyDescent="0.2">
      <c r="A1172" s="28"/>
    </row>
    <row r="1173" spans="1:1" s="6" customFormat="1" x14ac:dyDescent="0.2">
      <c r="A1173" s="28"/>
    </row>
    <row r="1174" spans="1:1" s="6" customFormat="1" x14ac:dyDescent="0.2">
      <c r="A1174" s="28"/>
    </row>
    <row r="1175" spans="1:1" s="6" customFormat="1" x14ac:dyDescent="0.2">
      <c r="A1175" s="28"/>
    </row>
    <row r="1176" spans="1:1" s="6" customFormat="1" x14ac:dyDescent="0.2">
      <c r="A1176" s="28"/>
    </row>
    <row r="1177" spans="1:1" s="6" customFormat="1" x14ac:dyDescent="0.2">
      <c r="A1177" s="28"/>
    </row>
    <row r="1178" spans="1:1" s="6" customFormat="1" x14ac:dyDescent="0.2">
      <c r="A1178" s="28"/>
    </row>
    <row r="1179" spans="1:1" s="6" customFormat="1" x14ac:dyDescent="0.2">
      <c r="A1179" s="28"/>
    </row>
    <row r="1180" spans="1:1" s="6" customFormat="1" x14ac:dyDescent="0.2">
      <c r="A1180" s="28"/>
    </row>
    <row r="1181" spans="1:1" s="6" customFormat="1" x14ac:dyDescent="0.2">
      <c r="A1181" s="28"/>
    </row>
    <row r="1182" spans="1:1" s="6" customFormat="1" x14ac:dyDescent="0.2">
      <c r="A1182" s="28"/>
    </row>
    <row r="1183" spans="1:1" s="6" customFormat="1" x14ac:dyDescent="0.2">
      <c r="A1183" s="28"/>
    </row>
    <row r="1184" spans="1:1" s="6" customFormat="1" x14ac:dyDescent="0.2">
      <c r="A1184" s="28"/>
    </row>
    <row r="1185" spans="1:1" s="6" customFormat="1" x14ac:dyDescent="0.2">
      <c r="A1185" s="28"/>
    </row>
    <row r="1186" spans="1:1" s="6" customFormat="1" x14ac:dyDescent="0.2">
      <c r="A1186" s="28"/>
    </row>
    <row r="1187" spans="1:1" s="6" customFormat="1" x14ac:dyDescent="0.2">
      <c r="A1187" s="28"/>
    </row>
    <row r="1188" spans="1:1" s="6" customFormat="1" x14ac:dyDescent="0.2">
      <c r="A1188" s="28"/>
    </row>
    <row r="1189" spans="1:1" s="6" customFormat="1" x14ac:dyDescent="0.2">
      <c r="A1189" s="28"/>
    </row>
    <row r="1190" spans="1:1" s="6" customFormat="1" x14ac:dyDescent="0.2">
      <c r="A1190" s="28"/>
    </row>
    <row r="1191" spans="1:1" s="6" customFormat="1" x14ac:dyDescent="0.2">
      <c r="A1191" s="28"/>
    </row>
    <row r="1192" spans="1:1" s="6" customFormat="1" x14ac:dyDescent="0.2">
      <c r="A1192" s="28"/>
    </row>
    <row r="1193" spans="1:1" s="6" customFormat="1" x14ac:dyDescent="0.2">
      <c r="A1193" s="28"/>
    </row>
    <row r="1194" spans="1:1" s="6" customFormat="1" x14ac:dyDescent="0.2">
      <c r="A1194" s="28"/>
    </row>
    <row r="1195" spans="1:1" s="6" customFormat="1" x14ac:dyDescent="0.2">
      <c r="A1195" s="28"/>
    </row>
    <row r="1196" spans="1:1" s="6" customFormat="1" x14ac:dyDescent="0.2">
      <c r="A1196" s="28"/>
    </row>
    <row r="1197" spans="1:1" s="6" customFormat="1" x14ac:dyDescent="0.2">
      <c r="A1197" s="28"/>
    </row>
    <row r="1198" spans="1:1" s="6" customFormat="1" x14ac:dyDescent="0.2">
      <c r="A1198" s="28"/>
    </row>
    <row r="1199" spans="1:1" s="6" customFormat="1" x14ac:dyDescent="0.2">
      <c r="A1199" s="28"/>
    </row>
    <row r="1200" spans="1:1" s="6" customFormat="1" x14ac:dyDescent="0.2">
      <c r="A1200" s="28"/>
    </row>
    <row r="1201" spans="1:1" s="6" customFormat="1" x14ac:dyDescent="0.2">
      <c r="A1201" s="28"/>
    </row>
    <row r="1202" spans="1:1" s="6" customFormat="1" x14ac:dyDescent="0.2">
      <c r="A1202" s="28"/>
    </row>
    <row r="1203" spans="1:1" s="6" customFormat="1" x14ac:dyDescent="0.2">
      <c r="A1203" s="28"/>
    </row>
    <row r="1204" spans="1:1" s="6" customFormat="1" x14ac:dyDescent="0.2">
      <c r="A1204" s="28"/>
    </row>
    <row r="1205" spans="1:1" s="6" customFormat="1" x14ac:dyDescent="0.2">
      <c r="A1205" s="28"/>
    </row>
    <row r="1206" spans="1:1" s="6" customFormat="1" x14ac:dyDescent="0.2">
      <c r="A1206" s="28"/>
    </row>
    <row r="1207" spans="1:1" s="6" customFormat="1" x14ac:dyDescent="0.2">
      <c r="A1207" s="28"/>
    </row>
    <row r="1208" spans="1:1" s="6" customFormat="1" x14ac:dyDescent="0.2">
      <c r="A1208" s="28"/>
    </row>
    <row r="1209" spans="1:1" s="6" customFormat="1" x14ac:dyDescent="0.2">
      <c r="A1209" s="28"/>
    </row>
    <row r="1210" spans="1:1" s="6" customFormat="1" x14ac:dyDescent="0.2">
      <c r="A1210" s="28"/>
    </row>
    <row r="1211" spans="1:1" s="6" customFormat="1" x14ac:dyDescent="0.2">
      <c r="A1211" s="28"/>
    </row>
    <row r="1212" spans="1:1" s="6" customFormat="1" x14ac:dyDescent="0.2">
      <c r="A1212" s="28"/>
    </row>
    <row r="1213" spans="1:1" s="6" customFormat="1" x14ac:dyDescent="0.2">
      <c r="A1213" s="28"/>
    </row>
    <row r="1214" spans="1:1" s="6" customFormat="1" x14ac:dyDescent="0.2">
      <c r="A1214" s="28"/>
    </row>
    <row r="1215" spans="1:1" s="6" customFormat="1" x14ac:dyDescent="0.2">
      <c r="A1215" s="28"/>
    </row>
    <row r="1216" spans="1:1" s="6" customFormat="1" x14ac:dyDescent="0.2">
      <c r="A1216" s="28"/>
    </row>
    <row r="1217" spans="1:1" s="6" customFormat="1" x14ac:dyDescent="0.2">
      <c r="A1217" s="28"/>
    </row>
    <row r="1218" spans="1:1" s="6" customFormat="1" x14ac:dyDescent="0.2">
      <c r="A1218" s="28"/>
    </row>
    <row r="1219" spans="1:1" s="6" customFormat="1" x14ac:dyDescent="0.2">
      <c r="A1219" s="28"/>
    </row>
    <row r="1220" spans="1:1" s="6" customFormat="1" x14ac:dyDescent="0.2">
      <c r="A1220" s="28"/>
    </row>
    <row r="1221" spans="1:1" s="6" customFormat="1" x14ac:dyDescent="0.2">
      <c r="A1221" s="28"/>
    </row>
    <row r="1222" spans="1:1" s="6" customFormat="1" x14ac:dyDescent="0.2">
      <c r="A1222" s="28"/>
    </row>
    <row r="1223" spans="1:1" s="6" customFormat="1" x14ac:dyDescent="0.2">
      <c r="A1223" s="28"/>
    </row>
    <row r="1224" spans="1:1" s="6" customFormat="1" x14ac:dyDescent="0.2">
      <c r="A1224" s="28"/>
    </row>
    <row r="1225" spans="1:1" s="6" customFormat="1" x14ac:dyDescent="0.2">
      <c r="A1225" s="28"/>
    </row>
    <row r="1226" spans="1:1" s="6" customFormat="1" x14ac:dyDescent="0.2">
      <c r="A1226" s="28"/>
    </row>
    <row r="1227" spans="1:1" s="6" customFormat="1" x14ac:dyDescent="0.2">
      <c r="A1227" s="28"/>
    </row>
    <row r="1228" spans="1:1" s="6" customFormat="1" x14ac:dyDescent="0.2">
      <c r="A1228" s="28"/>
    </row>
    <row r="1229" spans="1:1" s="6" customFormat="1" x14ac:dyDescent="0.2">
      <c r="A1229" s="28"/>
    </row>
    <row r="1230" spans="1:1" s="6" customFormat="1" x14ac:dyDescent="0.2">
      <c r="A1230" s="28"/>
    </row>
    <row r="1231" spans="1:1" s="6" customFormat="1" x14ac:dyDescent="0.2">
      <c r="A1231" s="28"/>
    </row>
    <row r="1232" spans="1:1" s="6" customFormat="1" x14ac:dyDescent="0.2">
      <c r="A1232" s="28"/>
    </row>
    <row r="1233" spans="1:1" s="6" customFormat="1" x14ac:dyDescent="0.2">
      <c r="A1233" s="28"/>
    </row>
    <row r="1234" spans="1:1" s="6" customFormat="1" x14ac:dyDescent="0.2">
      <c r="A1234" s="28"/>
    </row>
    <row r="1235" spans="1:1" s="6" customFormat="1" x14ac:dyDescent="0.2">
      <c r="A1235" s="28"/>
    </row>
    <row r="1236" spans="1:1" s="6" customFormat="1" x14ac:dyDescent="0.2">
      <c r="A1236" s="28"/>
    </row>
    <row r="1237" spans="1:1" s="6" customFormat="1" x14ac:dyDescent="0.2">
      <c r="A1237" s="28"/>
    </row>
    <row r="1238" spans="1:1" s="6" customFormat="1" x14ac:dyDescent="0.2">
      <c r="A1238" s="28"/>
    </row>
    <row r="1239" spans="1:1" s="6" customFormat="1" x14ac:dyDescent="0.2">
      <c r="A1239" s="28"/>
    </row>
    <row r="1240" spans="1:1" s="6" customFormat="1" x14ac:dyDescent="0.2">
      <c r="A1240" s="28"/>
    </row>
    <row r="1241" spans="1:1" s="6" customFormat="1" x14ac:dyDescent="0.2">
      <c r="A1241" s="28"/>
    </row>
    <row r="1242" spans="1:1" s="6" customFormat="1" x14ac:dyDescent="0.2">
      <c r="A1242" s="28"/>
    </row>
    <row r="1243" spans="1:1" s="6" customFormat="1" x14ac:dyDescent="0.2">
      <c r="A1243" s="28"/>
    </row>
    <row r="1244" spans="1:1" s="6" customFormat="1" x14ac:dyDescent="0.2">
      <c r="A1244" s="28"/>
    </row>
    <row r="1245" spans="1:1" s="6" customFormat="1" x14ac:dyDescent="0.2">
      <c r="A1245" s="28"/>
    </row>
    <row r="1246" spans="1:1" s="6" customFormat="1" x14ac:dyDescent="0.2">
      <c r="A1246" s="28"/>
    </row>
    <row r="1247" spans="1:1" s="6" customFormat="1" x14ac:dyDescent="0.2">
      <c r="A1247" s="28"/>
    </row>
    <row r="1248" spans="1:1" s="6" customFormat="1" x14ac:dyDescent="0.2">
      <c r="A1248" s="28"/>
    </row>
    <row r="1249" spans="1:1" s="6" customFormat="1" x14ac:dyDescent="0.2">
      <c r="A1249" s="28"/>
    </row>
    <row r="1250" spans="1:1" s="6" customFormat="1" x14ac:dyDescent="0.2">
      <c r="A1250" s="28"/>
    </row>
    <row r="1251" spans="1:1" s="6" customFormat="1" x14ac:dyDescent="0.2">
      <c r="A1251" s="28"/>
    </row>
    <row r="1252" spans="1:1" s="6" customFormat="1" x14ac:dyDescent="0.2">
      <c r="A1252" s="28"/>
    </row>
    <row r="1253" spans="1:1" s="6" customFormat="1" x14ac:dyDescent="0.2">
      <c r="A1253" s="28"/>
    </row>
    <row r="1254" spans="1:1" s="6" customFormat="1" x14ac:dyDescent="0.2">
      <c r="A1254" s="28"/>
    </row>
    <row r="1255" spans="1:1" s="6" customFormat="1" x14ac:dyDescent="0.2">
      <c r="A1255" s="28"/>
    </row>
    <row r="1256" spans="1:1" s="6" customFormat="1" x14ac:dyDescent="0.2">
      <c r="A1256" s="28"/>
    </row>
    <row r="1257" spans="1:1" s="6" customFormat="1" x14ac:dyDescent="0.2">
      <c r="A1257" s="28"/>
    </row>
    <row r="1258" spans="1:1" s="6" customFormat="1" x14ac:dyDescent="0.2">
      <c r="A1258" s="28"/>
    </row>
    <row r="1259" spans="1:1" s="6" customFormat="1" x14ac:dyDescent="0.2">
      <c r="A1259" s="28"/>
    </row>
    <row r="1260" spans="1:1" s="6" customFormat="1" x14ac:dyDescent="0.2">
      <c r="A1260" s="28"/>
    </row>
    <row r="1261" spans="1:1" s="6" customFormat="1" x14ac:dyDescent="0.2">
      <c r="A1261" s="28"/>
    </row>
    <row r="1262" spans="1:1" s="6" customFormat="1" x14ac:dyDescent="0.2">
      <c r="A1262" s="28"/>
    </row>
    <row r="1263" spans="1:1" s="6" customFormat="1" x14ac:dyDescent="0.2">
      <c r="A1263" s="28"/>
    </row>
    <row r="1264" spans="1:1" s="6" customFormat="1" x14ac:dyDescent="0.2">
      <c r="A1264" s="28"/>
    </row>
    <row r="1265" spans="1:1" s="6" customFormat="1" x14ac:dyDescent="0.2">
      <c r="A1265" s="28"/>
    </row>
    <row r="1266" spans="1:1" s="6" customFormat="1" x14ac:dyDescent="0.2">
      <c r="A1266" s="28"/>
    </row>
    <row r="1267" spans="1:1" s="6" customFormat="1" x14ac:dyDescent="0.2">
      <c r="A1267" s="28"/>
    </row>
    <row r="1268" spans="1:1" s="6" customFormat="1" x14ac:dyDescent="0.2">
      <c r="A1268" s="28"/>
    </row>
    <row r="1269" spans="1:1" s="6" customFormat="1" x14ac:dyDescent="0.2">
      <c r="A1269" s="28"/>
    </row>
    <row r="1270" spans="1:1" s="6" customFormat="1" x14ac:dyDescent="0.2">
      <c r="A1270" s="28"/>
    </row>
    <row r="1271" spans="1:1" s="6" customFormat="1" x14ac:dyDescent="0.2">
      <c r="A1271" s="28"/>
    </row>
    <row r="1272" spans="1:1" s="6" customFormat="1" x14ac:dyDescent="0.2">
      <c r="A1272" s="28"/>
    </row>
    <row r="1273" spans="1:1" s="6" customFormat="1" x14ac:dyDescent="0.2">
      <c r="A1273" s="28"/>
    </row>
    <row r="1274" spans="1:1" s="6" customFormat="1" x14ac:dyDescent="0.2">
      <c r="A1274" s="28"/>
    </row>
    <row r="1275" spans="1:1" s="6" customFormat="1" x14ac:dyDescent="0.2">
      <c r="A1275" s="28"/>
    </row>
    <row r="1276" spans="1:1" s="6" customFormat="1" x14ac:dyDescent="0.2">
      <c r="A1276" s="28"/>
    </row>
    <row r="1277" spans="1:1" s="6" customFormat="1" x14ac:dyDescent="0.2">
      <c r="A1277" s="28"/>
    </row>
    <row r="1278" spans="1:1" s="6" customFormat="1" x14ac:dyDescent="0.2">
      <c r="A1278" s="28"/>
    </row>
    <row r="1279" spans="1:1" s="6" customFormat="1" x14ac:dyDescent="0.2">
      <c r="A1279" s="28"/>
    </row>
    <row r="1280" spans="1:1" s="6" customFormat="1" x14ac:dyDescent="0.2">
      <c r="A1280" s="28"/>
    </row>
    <row r="1281" spans="1:1" s="6" customFormat="1" x14ac:dyDescent="0.2">
      <c r="A1281" s="28"/>
    </row>
    <row r="1282" spans="1:1" s="6" customFormat="1" x14ac:dyDescent="0.2">
      <c r="A1282" s="28"/>
    </row>
    <row r="1283" spans="1:1" s="6" customFormat="1" x14ac:dyDescent="0.2">
      <c r="A1283" s="28"/>
    </row>
    <row r="1284" spans="1:1" s="6" customFormat="1" x14ac:dyDescent="0.2">
      <c r="A1284" s="28"/>
    </row>
    <row r="1285" spans="1:1" s="6" customFormat="1" x14ac:dyDescent="0.2">
      <c r="A1285" s="28"/>
    </row>
    <row r="1286" spans="1:1" s="6" customFormat="1" x14ac:dyDescent="0.2">
      <c r="A1286" s="28"/>
    </row>
    <row r="1287" spans="1:1" s="6" customFormat="1" x14ac:dyDescent="0.2">
      <c r="A1287" s="28"/>
    </row>
    <row r="1288" spans="1:1" s="6" customFormat="1" x14ac:dyDescent="0.2">
      <c r="A1288" s="28"/>
    </row>
    <row r="1289" spans="1:1" s="6" customFormat="1" x14ac:dyDescent="0.2">
      <c r="A1289" s="28"/>
    </row>
    <row r="1290" spans="1:1" s="6" customFormat="1" x14ac:dyDescent="0.2">
      <c r="A1290" s="28"/>
    </row>
    <row r="1291" spans="1:1" s="6" customFormat="1" x14ac:dyDescent="0.2">
      <c r="A1291" s="28"/>
    </row>
    <row r="1292" spans="1:1" s="6" customFormat="1" x14ac:dyDescent="0.2">
      <c r="A1292" s="28"/>
    </row>
    <row r="1293" spans="1:1" s="6" customFormat="1" x14ac:dyDescent="0.2">
      <c r="A1293" s="28"/>
    </row>
    <row r="1294" spans="1:1" s="6" customFormat="1" x14ac:dyDescent="0.2">
      <c r="A1294" s="28"/>
    </row>
    <row r="1295" spans="1:1" s="6" customFormat="1" x14ac:dyDescent="0.2">
      <c r="A1295" s="28"/>
    </row>
    <row r="1296" spans="1:1" s="6" customFormat="1" x14ac:dyDescent="0.2">
      <c r="A1296" s="28"/>
    </row>
    <row r="1297" spans="1:1" s="6" customFormat="1" x14ac:dyDescent="0.2">
      <c r="A1297" s="28"/>
    </row>
    <row r="1298" spans="1:1" s="6" customFormat="1" x14ac:dyDescent="0.2">
      <c r="A1298" s="28"/>
    </row>
    <row r="1299" spans="1:1" s="6" customFormat="1" x14ac:dyDescent="0.2">
      <c r="A1299" s="28"/>
    </row>
    <row r="1300" spans="1:1" s="6" customFormat="1" x14ac:dyDescent="0.2">
      <c r="A1300" s="28"/>
    </row>
    <row r="1301" spans="1:1" s="6" customFormat="1" x14ac:dyDescent="0.2">
      <c r="A1301" s="28"/>
    </row>
    <row r="1302" spans="1:1" s="6" customFormat="1" x14ac:dyDescent="0.2">
      <c r="A1302" s="28"/>
    </row>
    <row r="1303" spans="1:1" s="6" customFormat="1" x14ac:dyDescent="0.2">
      <c r="A1303" s="28"/>
    </row>
    <row r="1304" spans="1:1" s="6" customFormat="1" x14ac:dyDescent="0.2">
      <c r="A1304" s="28"/>
    </row>
    <row r="1305" spans="1:1" s="6" customFormat="1" x14ac:dyDescent="0.2">
      <c r="A1305" s="28"/>
    </row>
    <row r="1306" spans="1:1" s="6" customFormat="1" x14ac:dyDescent="0.2">
      <c r="A1306" s="28"/>
    </row>
    <row r="1307" spans="1:1" s="6" customFormat="1" x14ac:dyDescent="0.2">
      <c r="A1307" s="28"/>
    </row>
    <row r="1308" spans="1:1" s="6" customFormat="1" x14ac:dyDescent="0.2">
      <c r="A1308" s="28"/>
    </row>
    <row r="1309" spans="1:1" s="6" customFormat="1" x14ac:dyDescent="0.2">
      <c r="A1309" s="28"/>
    </row>
    <row r="1310" spans="1:1" s="6" customFormat="1" x14ac:dyDescent="0.2">
      <c r="A1310" s="28"/>
    </row>
    <row r="1311" spans="1:1" s="6" customFormat="1" x14ac:dyDescent="0.2">
      <c r="A1311" s="28"/>
    </row>
    <row r="1312" spans="1:1" s="6" customFormat="1" x14ac:dyDescent="0.2">
      <c r="A1312" s="28"/>
    </row>
    <row r="1313" spans="1:1" s="6" customFormat="1" x14ac:dyDescent="0.2">
      <c r="A1313" s="28"/>
    </row>
    <row r="1314" spans="1:1" s="6" customFormat="1" x14ac:dyDescent="0.2">
      <c r="A1314" s="28"/>
    </row>
    <row r="1315" spans="1:1" s="6" customFormat="1" x14ac:dyDescent="0.2">
      <c r="A1315" s="28"/>
    </row>
    <row r="1316" spans="1:1" s="6" customFormat="1" x14ac:dyDescent="0.2">
      <c r="A1316" s="28"/>
    </row>
    <row r="1317" spans="1:1" s="6" customFormat="1" x14ac:dyDescent="0.2">
      <c r="A1317" s="28"/>
    </row>
    <row r="1318" spans="1:1" s="6" customFormat="1" x14ac:dyDescent="0.2">
      <c r="A1318" s="28"/>
    </row>
    <row r="1319" spans="1:1" s="6" customFormat="1" x14ac:dyDescent="0.2">
      <c r="A1319" s="28"/>
    </row>
    <row r="1320" spans="1:1" s="6" customFormat="1" x14ac:dyDescent="0.2">
      <c r="A1320" s="28"/>
    </row>
    <row r="1321" spans="1:1" s="6" customFormat="1" x14ac:dyDescent="0.2">
      <c r="A1321" s="28"/>
    </row>
    <row r="1322" spans="1:1" s="6" customFormat="1" x14ac:dyDescent="0.2">
      <c r="A1322" s="28"/>
    </row>
    <row r="1323" spans="1:1" s="6" customFormat="1" x14ac:dyDescent="0.2">
      <c r="A1323" s="28"/>
    </row>
    <row r="1324" spans="1:1" s="6" customFormat="1" x14ac:dyDescent="0.2">
      <c r="A1324" s="28"/>
    </row>
    <row r="1325" spans="1:1" s="6" customFormat="1" x14ac:dyDescent="0.2">
      <c r="A1325" s="28"/>
    </row>
    <row r="1326" spans="1:1" s="6" customFormat="1" x14ac:dyDescent="0.2">
      <c r="A1326" s="28"/>
    </row>
    <row r="1327" spans="1:1" s="6" customFormat="1" x14ac:dyDescent="0.2">
      <c r="A1327" s="28"/>
    </row>
    <row r="1328" spans="1:1" s="6" customFormat="1" x14ac:dyDescent="0.2">
      <c r="A1328" s="28"/>
    </row>
    <row r="1329" spans="1:1" s="6" customFormat="1" x14ac:dyDescent="0.2">
      <c r="A1329" s="28"/>
    </row>
    <row r="1330" spans="1:1" s="6" customFormat="1" x14ac:dyDescent="0.2">
      <c r="A1330" s="28"/>
    </row>
    <row r="1331" spans="1:1" s="6" customFormat="1" x14ac:dyDescent="0.2">
      <c r="A1331" s="28"/>
    </row>
    <row r="1332" spans="1:1" s="6" customFormat="1" x14ac:dyDescent="0.2">
      <c r="A1332" s="28"/>
    </row>
    <row r="1333" spans="1:1" s="6" customFormat="1" x14ac:dyDescent="0.2">
      <c r="A1333" s="28"/>
    </row>
    <row r="1334" spans="1:1" s="6" customFormat="1" x14ac:dyDescent="0.2">
      <c r="A1334" s="28"/>
    </row>
    <row r="1335" spans="1:1" s="6" customFormat="1" x14ac:dyDescent="0.2">
      <c r="A1335" s="28"/>
    </row>
    <row r="1336" spans="1:1" s="6" customFormat="1" x14ac:dyDescent="0.2">
      <c r="A1336" s="28"/>
    </row>
    <row r="1337" spans="1:1" s="6" customFormat="1" x14ac:dyDescent="0.2">
      <c r="A1337" s="28"/>
    </row>
    <row r="1338" spans="1:1" s="6" customFormat="1" x14ac:dyDescent="0.2">
      <c r="A1338" s="28"/>
    </row>
    <row r="1339" spans="1:1" s="6" customFormat="1" x14ac:dyDescent="0.2">
      <c r="A1339" s="28"/>
    </row>
    <row r="1340" spans="1:1" s="6" customFormat="1" x14ac:dyDescent="0.2">
      <c r="A1340" s="28"/>
    </row>
    <row r="1341" spans="1:1" s="6" customFormat="1" x14ac:dyDescent="0.2">
      <c r="A1341" s="28"/>
    </row>
    <row r="1342" spans="1:1" s="6" customFormat="1" x14ac:dyDescent="0.2">
      <c r="A1342" s="28"/>
    </row>
    <row r="1343" spans="1:1" s="6" customFormat="1" x14ac:dyDescent="0.2">
      <c r="A1343" s="28"/>
    </row>
    <row r="1344" spans="1:1" s="6" customFormat="1" x14ac:dyDescent="0.2">
      <c r="A1344" s="28"/>
    </row>
    <row r="1345" spans="1:1" s="6" customFormat="1" x14ac:dyDescent="0.2">
      <c r="A1345" s="28"/>
    </row>
    <row r="1346" spans="1:1" s="6" customFormat="1" x14ac:dyDescent="0.2">
      <c r="A1346" s="28"/>
    </row>
    <row r="1347" spans="1:1" s="6" customFormat="1" x14ac:dyDescent="0.2">
      <c r="A1347" s="28"/>
    </row>
    <row r="1348" spans="1:1" s="6" customFormat="1" x14ac:dyDescent="0.2">
      <c r="A1348" s="28"/>
    </row>
    <row r="1349" spans="1:1" s="6" customFormat="1" x14ac:dyDescent="0.2">
      <c r="A1349" s="28"/>
    </row>
    <row r="1350" spans="1:1" s="6" customFormat="1" x14ac:dyDescent="0.2">
      <c r="A1350" s="28"/>
    </row>
    <row r="1351" spans="1:1" s="6" customFormat="1" x14ac:dyDescent="0.2">
      <c r="A1351" s="28"/>
    </row>
    <row r="1352" spans="1:1" s="6" customFormat="1" x14ac:dyDescent="0.2">
      <c r="A1352" s="28"/>
    </row>
    <row r="1353" spans="1:1" s="6" customFormat="1" x14ac:dyDescent="0.2">
      <c r="A1353" s="28"/>
    </row>
    <row r="1354" spans="1:1" s="6" customFormat="1" x14ac:dyDescent="0.2">
      <c r="A1354" s="28"/>
    </row>
    <row r="1355" spans="1:1" s="6" customFormat="1" x14ac:dyDescent="0.2">
      <c r="A1355" s="28"/>
    </row>
    <row r="1356" spans="1:1" s="6" customFormat="1" x14ac:dyDescent="0.2">
      <c r="A1356" s="28"/>
    </row>
    <row r="1357" spans="1:1" s="6" customFormat="1" x14ac:dyDescent="0.2">
      <c r="A1357" s="28"/>
    </row>
    <row r="1358" spans="1:1" s="6" customFormat="1" x14ac:dyDescent="0.2">
      <c r="A1358" s="28"/>
    </row>
    <row r="1359" spans="1:1" s="6" customFormat="1" x14ac:dyDescent="0.2">
      <c r="A1359" s="28"/>
    </row>
    <row r="1360" spans="1:1" s="6" customFormat="1" x14ac:dyDescent="0.2">
      <c r="A1360" s="28"/>
    </row>
    <row r="1361" spans="1:1" s="6" customFormat="1" x14ac:dyDescent="0.2">
      <c r="A1361" s="28"/>
    </row>
    <row r="1362" spans="1:1" s="6" customFormat="1" x14ac:dyDescent="0.2">
      <c r="A1362" s="28"/>
    </row>
    <row r="1363" spans="1:1" s="6" customFormat="1" x14ac:dyDescent="0.2">
      <c r="A1363" s="28"/>
    </row>
    <row r="1364" spans="1:1" s="6" customFormat="1" x14ac:dyDescent="0.2">
      <c r="A1364" s="28"/>
    </row>
    <row r="1365" spans="1:1" s="6" customFormat="1" x14ac:dyDescent="0.2">
      <c r="A1365" s="28"/>
    </row>
    <row r="1366" spans="1:1" s="6" customFormat="1" x14ac:dyDescent="0.2">
      <c r="A1366" s="28"/>
    </row>
    <row r="1367" spans="1:1" s="6" customFormat="1" x14ac:dyDescent="0.2">
      <c r="A1367" s="28"/>
    </row>
    <row r="1368" spans="1:1" s="6" customFormat="1" x14ac:dyDescent="0.2">
      <c r="A1368" s="28"/>
    </row>
    <row r="1369" spans="1:1" s="6" customFormat="1" x14ac:dyDescent="0.2">
      <c r="A1369" s="28"/>
    </row>
    <row r="1370" spans="1:1" s="6" customFormat="1" x14ac:dyDescent="0.2">
      <c r="A1370" s="28"/>
    </row>
    <row r="1371" spans="1:1" s="6" customFormat="1" x14ac:dyDescent="0.2">
      <c r="A1371" s="28"/>
    </row>
    <row r="1372" spans="1:1" s="6" customFormat="1" x14ac:dyDescent="0.2">
      <c r="A1372" s="28"/>
    </row>
    <row r="1373" spans="1:1" s="6" customFormat="1" x14ac:dyDescent="0.2">
      <c r="A1373" s="28"/>
    </row>
    <row r="1374" spans="1:1" s="6" customFormat="1" x14ac:dyDescent="0.2">
      <c r="A1374" s="28"/>
    </row>
    <row r="1375" spans="1:1" s="6" customFormat="1" x14ac:dyDescent="0.2">
      <c r="A1375" s="28"/>
    </row>
    <row r="1376" spans="1:1" s="6" customFormat="1" x14ac:dyDescent="0.2">
      <c r="A1376" s="28"/>
    </row>
    <row r="1377" spans="1:1" s="6" customFormat="1" x14ac:dyDescent="0.2">
      <c r="A1377" s="28"/>
    </row>
    <row r="1378" spans="1:1" s="6" customFormat="1" x14ac:dyDescent="0.2">
      <c r="A1378" s="28"/>
    </row>
    <row r="1379" spans="1:1" s="6" customFormat="1" x14ac:dyDescent="0.2">
      <c r="A1379" s="28"/>
    </row>
    <row r="1380" spans="1:1" s="6" customFormat="1" x14ac:dyDescent="0.2">
      <c r="A1380" s="28"/>
    </row>
    <row r="1381" spans="1:1" s="6" customFormat="1" x14ac:dyDescent="0.2">
      <c r="A1381" s="28"/>
    </row>
    <row r="1382" spans="1:1" s="6" customFormat="1" x14ac:dyDescent="0.2">
      <c r="A1382" s="28"/>
    </row>
    <row r="1383" spans="1:1" s="6" customFormat="1" x14ac:dyDescent="0.2">
      <c r="A1383" s="28"/>
    </row>
    <row r="1384" spans="1:1" s="6" customFormat="1" x14ac:dyDescent="0.2">
      <c r="A1384" s="28"/>
    </row>
    <row r="1385" spans="1:1" s="6" customFormat="1" x14ac:dyDescent="0.2">
      <c r="A1385" s="28"/>
    </row>
    <row r="1386" spans="1:1" s="6" customFormat="1" x14ac:dyDescent="0.2">
      <c r="A1386" s="28"/>
    </row>
    <row r="1387" spans="1:1" s="6" customFormat="1" x14ac:dyDescent="0.2">
      <c r="A1387" s="28"/>
    </row>
    <row r="1388" spans="1:1" s="6" customFormat="1" x14ac:dyDescent="0.2">
      <c r="A1388" s="28"/>
    </row>
    <row r="1389" spans="1:1" s="6" customFormat="1" x14ac:dyDescent="0.2">
      <c r="A1389" s="28"/>
    </row>
    <row r="1390" spans="1:1" s="6" customFormat="1" x14ac:dyDescent="0.2">
      <c r="A1390" s="28"/>
    </row>
    <row r="1391" spans="1:1" s="6" customFormat="1" x14ac:dyDescent="0.2">
      <c r="A1391" s="28"/>
    </row>
    <row r="1392" spans="1:1" s="6" customFormat="1" x14ac:dyDescent="0.2">
      <c r="A1392" s="28"/>
    </row>
    <row r="1393" spans="1:1" s="6" customFormat="1" x14ac:dyDescent="0.2">
      <c r="A1393" s="28"/>
    </row>
    <row r="1394" spans="1:1" s="6" customFormat="1" x14ac:dyDescent="0.2">
      <c r="A1394" s="28"/>
    </row>
    <row r="1395" spans="1:1" s="6" customFormat="1" x14ac:dyDescent="0.2">
      <c r="A1395" s="28"/>
    </row>
    <row r="1396" spans="1:1" s="6" customFormat="1" x14ac:dyDescent="0.2">
      <c r="A1396" s="28"/>
    </row>
    <row r="1397" spans="1:1" s="6" customFormat="1" x14ac:dyDescent="0.2">
      <c r="A1397" s="28"/>
    </row>
    <row r="1398" spans="1:1" s="6" customFormat="1" x14ac:dyDescent="0.2">
      <c r="A1398" s="28"/>
    </row>
    <row r="1399" spans="1:1" s="6" customFormat="1" x14ac:dyDescent="0.2">
      <c r="A1399" s="28"/>
    </row>
    <row r="1400" spans="1:1" s="6" customFormat="1" x14ac:dyDescent="0.2">
      <c r="A1400" s="28"/>
    </row>
    <row r="1401" spans="1:1" s="6" customFormat="1" x14ac:dyDescent="0.2">
      <c r="A1401" s="28"/>
    </row>
    <row r="1402" spans="1:1" s="6" customFormat="1" x14ac:dyDescent="0.2">
      <c r="A1402" s="28"/>
    </row>
    <row r="1403" spans="1:1" s="6" customFormat="1" x14ac:dyDescent="0.2">
      <c r="A1403" s="28"/>
    </row>
    <row r="1404" spans="1:1" s="6" customFormat="1" x14ac:dyDescent="0.2">
      <c r="A1404" s="28"/>
    </row>
    <row r="1405" spans="1:1" s="6" customFormat="1" x14ac:dyDescent="0.2">
      <c r="A1405" s="28"/>
    </row>
    <row r="1406" spans="1:1" s="6" customFormat="1" x14ac:dyDescent="0.2">
      <c r="A1406" s="28"/>
    </row>
    <row r="1407" spans="1:1" s="6" customFormat="1" x14ac:dyDescent="0.2">
      <c r="A1407" s="28"/>
    </row>
    <row r="1408" spans="1:1" s="6" customFormat="1" x14ac:dyDescent="0.2">
      <c r="A1408" s="28"/>
    </row>
    <row r="1409" spans="1:1" s="6" customFormat="1" x14ac:dyDescent="0.2">
      <c r="A1409" s="28"/>
    </row>
    <row r="1410" spans="1:1" s="6" customFormat="1" x14ac:dyDescent="0.2">
      <c r="A1410" s="28"/>
    </row>
    <row r="1411" spans="1:1" s="6" customFormat="1" x14ac:dyDescent="0.2">
      <c r="A1411" s="28"/>
    </row>
    <row r="1412" spans="1:1" s="6" customFormat="1" x14ac:dyDescent="0.2">
      <c r="A1412" s="28"/>
    </row>
    <row r="1413" spans="1:1" s="6" customFormat="1" x14ac:dyDescent="0.2">
      <c r="A1413" s="28"/>
    </row>
    <row r="1414" spans="1:1" s="6" customFormat="1" x14ac:dyDescent="0.2">
      <c r="A1414" s="28"/>
    </row>
    <row r="1415" spans="1:1" s="6" customFormat="1" x14ac:dyDescent="0.2">
      <c r="A1415" s="28"/>
    </row>
    <row r="1416" spans="1:1" s="6" customFormat="1" x14ac:dyDescent="0.2">
      <c r="A1416" s="28"/>
    </row>
    <row r="1417" spans="1:1" s="6" customFormat="1" x14ac:dyDescent="0.2">
      <c r="A1417" s="28"/>
    </row>
    <row r="1418" spans="1:1" s="6" customFormat="1" x14ac:dyDescent="0.2">
      <c r="A1418" s="28"/>
    </row>
    <row r="1419" spans="1:1" s="6" customFormat="1" x14ac:dyDescent="0.2">
      <c r="A1419" s="28"/>
    </row>
    <row r="1420" spans="1:1" s="6" customFormat="1" x14ac:dyDescent="0.2">
      <c r="A1420" s="28"/>
    </row>
    <row r="1421" spans="1:1" s="6" customFormat="1" x14ac:dyDescent="0.2">
      <c r="A1421" s="28"/>
    </row>
    <row r="1422" spans="1:1" s="6" customFormat="1" x14ac:dyDescent="0.2">
      <c r="A1422" s="28"/>
    </row>
    <row r="1423" spans="1:1" s="6" customFormat="1" x14ac:dyDescent="0.2">
      <c r="A1423" s="28"/>
    </row>
    <row r="1424" spans="1:1" s="6" customFormat="1" x14ac:dyDescent="0.2">
      <c r="A1424" s="28"/>
    </row>
    <row r="1425" spans="1:1" s="6" customFormat="1" x14ac:dyDescent="0.2">
      <c r="A1425" s="28"/>
    </row>
    <row r="1426" spans="1:1" s="6" customFormat="1" x14ac:dyDescent="0.2">
      <c r="A1426" s="28"/>
    </row>
    <row r="1427" spans="1:1" s="6" customFormat="1" x14ac:dyDescent="0.2">
      <c r="A1427" s="28"/>
    </row>
    <row r="1428" spans="1:1" s="6" customFormat="1" x14ac:dyDescent="0.2">
      <c r="A1428" s="28"/>
    </row>
    <row r="1429" spans="1:1" s="6" customFormat="1" x14ac:dyDescent="0.2">
      <c r="A1429" s="28"/>
    </row>
    <row r="1430" spans="1:1" s="6" customFormat="1" x14ac:dyDescent="0.2">
      <c r="A1430" s="28"/>
    </row>
    <row r="1431" spans="1:1" s="6" customFormat="1" x14ac:dyDescent="0.2">
      <c r="A1431" s="28"/>
    </row>
    <row r="1432" spans="1:1" s="6" customFormat="1" x14ac:dyDescent="0.2">
      <c r="A1432" s="28"/>
    </row>
    <row r="1433" spans="1:1" s="6" customFormat="1" x14ac:dyDescent="0.2">
      <c r="A1433" s="28"/>
    </row>
    <row r="1434" spans="1:1" s="6" customFormat="1" x14ac:dyDescent="0.2">
      <c r="A1434" s="28"/>
    </row>
    <row r="1435" spans="1:1" s="6" customFormat="1" x14ac:dyDescent="0.2">
      <c r="A1435" s="28"/>
    </row>
    <row r="1436" spans="1:1" s="6" customFormat="1" x14ac:dyDescent="0.2">
      <c r="A1436" s="28"/>
    </row>
    <row r="1437" spans="1:1" s="6" customFormat="1" x14ac:dyDescent="0.2">
      <c r="A1437" s="28"/>
    </row>
    <row r="1438" spans="1:1" s="6" customFormat="1" x14ac:dyDescent="0.2">
      <c r="A1438" s="28"/>
    </row>
    <row r="1439" spans="1:1" s="6" customFormat="1" x14ac:dyDescent="0.2">
      <c r="A1439" s="28"/>
    </row>
    <row r="1440" spans="1:1" s="6" customFormat="1" x14ac:dyDescent="0.2">
      <c r="A1440" s="28"/>
    </row>
    <row r="1441" spans="1:1" s="6" customFormat="1" x14ac:dyDescent="0.2">
      <c r="A1441" s="28"/>
    </row>
    <row r="1442" spans="1:1" s="6" customFormat="1" x14ac:dyDescent="0.2">
      <c r="A1442" s="28"/>
    </row>
    <row r="1443" spans="1:1" s="6" customFormat="1" x14ac:dyDescent="0.2">
      <c r="A1443" s="28"/>
    </row>
    <row r="1444" spans="1:1" s="6" customFormat="1" x14ac:dyDescent="0.2">
      <c r="A1444" s="28"/>
    </row>
    <row r="1445" spans="1:1" s="6" customFormat="1" x14ac:dyDescent="0.2">
      <c r="A1445" s="28"/>
    </row>
    <row r="1446" spans="1:1" s="6" customFormat="1" x14ac:dyDescent="0.2">
      <c r="A1446" s="28"/>
    </row>
    <row r="1447" spans="1:1" s="6" customFormat="1" x14ac:dyDescent="0.2">
      <c r="A1447" s="28"/>
    </row>
    <row r="1448" spans="1:1" s="6" customFormat="1" x14ac:dyDescent="0.2">
      <c r="A1448" s="28"/>
    </row>
    <row r="1449" spans="1:1" s="6" customFormat="1" x14ac:dyDescent="0.2">
      <c r="A1449" s="28"/>
    </row>
    <row r="1450" spans="1:1" s="6" customFormat="1" x14ac:dyDescent="0.2">
      <c r="A1450" s="28"/>
    </row>
    <row r="1451" spans="1:1" s="6" customFormat="1" x14ac:dyDescent="0.2">
      <c r="A1451" s="28"/>
    </row>
    <row r="1452" spans="1:1" s="6" customFormat="1" x14ac:dyDescent="0.2">
      <c r="A1452" s="28"/>
    </row>
    <row r="1453" spans="1:1" s="6" customFormat="1" x14ac:dyDescent="0.2">
      <c r="A1453" s="28"/>
    </row>
    <row r="1454" spans="1:1" s="6" customFormat="1" x14ac:dyDescent="0.2">
      <c r="A1454" s="28"/>
    </row>
    <row r="1455" spans="1:1" s="6" customFormat="1" x14ac:dyDescent="0.2">
      <c r="A1455" s="28"/>
    </row>
    <row r="1456" spans="1:1" s="6" customFormat="1" x14ac:dyDescent="0.2">
      <c r="A1456" s="28"/>
    </row>
    <row r="1457" spans="1:1" s="6" customFormat="1" x14ac:dyDescent="0.2">
      <c r="A1457" s="28"/>
    </row>
    <row r="1458" spans="1:1" s="6" customFormat="1" x14ac:dyDescent="0.2">
      <c r="A1458" s="28"/>
    </row>
    <row r="1459" spans="1:1" s="6" customFormat="1" x14ac:dyDescent="0.2">
      <c r="A1459" s="28"/>
    </row>
    <row r="1460" spans="1:1" s="6" customFormat="1" x14ac:dyDescent="0.2">
      <c r="A1460" s="28"/>
    </row>
    <row r="1461" spans="1:1" s="6" customFormat="1" x14ac:dyDescent="0.2">
      <c r="A1461" s="28"/>
    </row>
    <row r="1462" spans="1:1" s="6" customFormat="1" x14ac:dyDescent="0.2">
      <c r="A1462" s="28"/>
    </row>
    <row r="1463" spans="1:1" s="6" customFormat="1" x14ac:dyDescent="0.2">
      <c r="A1463" s="28"/>
    </row>
    <row r="1464" spans="1:1" s="6" customFormat="1" x14ac:dyDescent="0.2">
      <c r="A1464" s="28"/>
    </row>
    <row r="1465" spans="1:1" s="6" customFormat="1" x14ac:dyDescent="0.2">
      <c r="A1465" s="28"/>
    </row>
    <row r="1466" spans="1:1" s="6" customFormat="1" x14ac:dyDescent="0.2">
      <c r="A1466" s="28"/>
    </row>
    <row r="1467" spans="1:1" s="6" customFormat="1" x14ac:dyDescent="0.2">
      <c r="A1467" s="28"/>
    </row>
    <row r="1468" spans="1:1" s="6" customFormat="1" x14ac:dyDescent="0.2">
      <c r="A1468" s="28"/>
    </row>
    <row r="1469" spans="1:1" s="6" customFormat="1" x14ac:dyDescent="0.2">
      <c r="A1469" s="28"/>
    </row>
    <row r="1470" spans="1:1" s="6" customFormat="1" x14ac:dyDescent="0.2">
      <c r="A1470" s="28"/>
    </row>
    <row r="1471" spans="1:1" s="6" customFormat="1" x14ac:dyDescent="0.2">
      <c r="A1471" s="28"/>
    </row>
    <row r="1472" spans="1:1" s="6" customFormat="1" x14ac:dyDescent="0.2">
      <c r="A1472" s="28"/>
    </row>
    <row r="1473" spans="1:1" s="6" customFormat="1" x14ac:dyDescent="0.2">
      <c r="A1473" s="28"/>
    </row>
    <row r="1474" spans="1:1" s="6" customFormat="1" x14ac:dyDescent="0.2">
      <c r="A1474" s="28"/>
    </row>
    <row r="1475" spans="1:1" s="6" customFormat="1" x14ac:dyDescent="0.2">
      <c r="A1475" s="28"/>
    </row>
    <row r="1476" spans="1:1" s="6" customFormat="1" x14ac:dyDescent="0.2">
      <c r="A1476" s="28"/>
    </row>
    <row r="1477" spans="1:1" s="6" customFormat="1" x14ac:dyDescent="0.2">
      <c r="A1477" s="28"/>
    </row>
    <row r="1478" spans="1:1" s="6" customFormat="1" x14ac:dyDescent="0.2">
      <c r="A1478" s="28"/>
    </row>
    <row r="1479" spans="1:1" s="6" customFormat="1" x14ac:dyDescent="0.2">
      <c r="A1479" s="28"/>
    </row>
    <row r="1480" spans="1:1" s="6" customFormat="1" x14ac:dyDescent="0.2">
      <c r="A1480" s="28"/>
    </row>
    <row r="1481" spans="1:1" s="6" customFormat="1" x14ac:dyDescent="0.2">
      <c r="A1481" s="28"/>
    </row>
    <row r="1482" spans="1:1" s="6" customFormat="1" x14ac:dyDescent="0.2">
      <c r="A1482" s="28"/>
    </row>
    <row r="1483" spans="1:1" s="6" customFormat="1" x14ac:dyDescent="0.2">
      <c r="A1483" s="28"/>
    </row>
    <row r="1484" spans="1:1" s="6" customFormat="1" x14ac:dyDescent="0.2">
      <c r="A1484" s="28"/>
    </row>
    <row r="1485" spans="1:1" s="6" customFormat="1" x14ac:dyDescent="0.2">
      <c r="A1485" s="28"/>
    </row>
    <row r="1486" spans="1:1" s="6" customFormat="1" x14ac:dyDescent="0.2">
      <c r="A1486" s="28"/>
    </row>
    <row r="1487" spans="1:1" s="6" customFormat="1" x14ac:dyDescent="0.2">
      <c r="A1487" s="28"/>
    </row>
    <row r="1488" spans="1:1" s="6" customFormat="1" x14ac:dyDescent="0.2">
      <c r="A1488" s="28"/>
    </row>
    <row r="1489" spans="1:1" s="6" customFormat="1" x14ac:dyDescent="0.2">
      <c r="A1489" s="28"/>
    </row>
    <row r="1490" spans="1:1" s="6" customFormat="1" x14ac:dyDescent="0.2">
      <c r="A1490" s="28"/>
    </row>
    <row r="1491" spans="1:1" s="6" customFormat="1" x14ac:dyDescent="0.2">
      <c r="A1491" s="28"/>
    </row>
    <row r="1492" spans="1:1" s="6" customFormat="1" x14ac:dyDescent="0.2">
      <c r="A1492" s="28"/>
    </row>
    <row r="1493" spans="1:1" s="6" customFormat="1" x14ac:dyDescent="0.2">
      <c r="A1493" s="28"/>
    </row>
    <row r="1494" spans="1:1" s="6" customFormat="1" x14ac:dyDescent="0.2">
      <c r="A1494" s="28"/>
    </row>
    <row r="1495" spans="1:1" s="6" customFormat="1" x14ac:dyDescent="0.2">
      <c r="A1495" s="28"/>
    </row>
    <row r="1496" spans="1:1" s="6" customFormat="1" x14ac:dyDescent="0.2">
      <c r="A1496" s="28"/>
    </row>
    <row r="1497" spans="1:1" s="6" customFormat="1" x14ac:dyDescent="0.2">
      <c r="A1497" s="28"/>
    </row>
    <row r="1498" spans="1:1" s="6" customFormat="1" x14ac:dyDescent="0.2">
      <c r="A1498" s="28"/>
    </row>
    <row r="1499" spans="1:1" s="6" customFormat="1" x14ac:dyDescent="0.2">
      <c r="A1499" s="28"/>
    </row>
    <row r="1500" spans="1:1" s="6" customFormat="1" x14ac:dyDescent="0.2">
      <c r="A1500" s="28"/>
    </row>
    <row r="1501" spans="1:1" s="6" customFormat="1" x14ac:dyDescent="0.2">
      <c r="A1501" s="28"/>
    </row>
    <row r="1502" spans="1:1" s="6" customFormat="1" x14ac:dyDescent="0.2">
      <c r="A1502" s="28"/>
    </row>
    <row r="1503" spans="1:1" s="6" customFormat="1" x14ac:dyDescent="0.2">
      <c r="A1503" s="28"/>
    </row>
    <row r="1504" spans="1:1" s="6" customFormat="1" x14ac:dyDescent="0.2">
      <c r="A1504" s="28"/>
    </row>
    <row r="1505" spans="1:1" s="6" customFormat="1" x14ac:dyDescent="0.2">
      <c r="A1505" s="28"/>
    </row>
    <row r="1506" spans="1:1" s="6" customFormat="1" x14ac:dyDescent="0.2">
      <c r="A1506" s="28"/>
    </row>
    <row r="1507" spans="1:1" s="6" customFormat="1" x14ac:dyDescent="0.2">
      <c r="A1507" s="28"/>
    </row>
    <row r="1508" spans="1:1" s="6" customFormat="1" x14ac:dyDescent="0.2">
      <c r="A1508" s="28"/>
    </row>
    <row r="1509" spans="1:1" s="6" customFormat="1" x14ac:dyDescent="0.2">
      <c r="A1509" s="28"/>
    </row>
    <row r="1510" spans="1:1" s="6" customFormat="1" x14ac:dyDescent="0.2">
      <c r="A1510" s="28"/>
    </row>
    <row r="1511" spans="1:1" s="6" customFormat="1" x14ac:dyDescent="0.2">
      <c r="A1511" s="28"/>
    </row>
    <row r="1512" spans="1:1" s="6" customFormat="1" x14ac:dyDescent="0.2">
      <c r="A1512" s="28"/>
    </row>
    <row r="1513" spans="1:1" s="6" customFormat="1" x14ac:dyDescent="0.2">
      <c r="A1513" s="28"/>
    </row>
    <row r="1514" spans="1:1" s="6" customFormat="1" x14ac:dyDescent="0.2">
      <c r="A1514" s="28"/>
    </row>
    <row r="1515" spans="1:1" s="6" customFormat="1" x14ac:dyDescent="0.2">
      <c r="A1515" s="28"/>
    </row>
    <row r="1516" spans="1:1" s="6" customFormat="1" x14ac:dyDescent="0.2">
      <c r="A1516" s="28"/>
    </row>
    <row r="1517" spans="1:1" s="6" customFormat="1" x14ac:dyDescent="0.2">
      <c r="A1517" s="28"/>
    </row>
    <row r="1518" spans="1:1" s="6" customFormat="1" x14ac:dyDescent="0.2">
      <c r="A1518" s="28"/>
    </row>
    <row r="1519" spans="1:1" s="6" customFormat="1" x14ac:dyDescent="0.2">
      <c r="A1519" s="28"/>
    </row>
    <row r="1520" spans="1:1" s="6" customFormat="1" x14ac:dyDescent="0.2">
      <c r="A1520" s="28"/>
    </row>
    <row r="1521" spans="1:1" s="6" customFormat="1" x14ac:dyDescent="0.2">
      <c r="A1521" s="28"/>
    </row>
    <row r="1522" spans="1:1" s="6" customFormat="1" x14ac:dyDescent="0.2">
      <c r="A1522" s="28"/>
    </row>
    <row r="1523" spans="1:1" s="6" customFormat="1" x14ac:dyDescent="0.2">
      <c r="A1523" s="28"/>
    </row>
    <row r="1524" spans="1:1" s="6" customFormat="1" x14ac:dyDescent="0.2">
      <c r="A1524" s="28"/>
    </row>
    <row r="1525" spans="1:1" s="6" customFormat="1" x14ac:dyDescent="0.2">
      <c r="A1525" s="28"/>
    </row>
    <row r="1526" spans="1:1" s="6" customFormat="1" x14ac:dyDescent="0.2">
      <c r="A1526" s="28"/>
    </row>
    <row r="1527" spans="1:1" s="6" customFormat="1" x14ac:dyDescent="0.2">
      <c r="A1527" s="28"/>
    </row>
    <row r="1528" spans="1:1" s="6" customFormat="1" x14ac:dyDescent="0.2">
      <c r="A1528" s="28"/>
    </row>
    <row r="1529" spans="1:1" s="6" customFormat="1" x14ac:dyDescent="0.2">
      <c r="A1529" s="28"/>
    </row>
    <row r="1530" spans="1:1" s="6" customFormat="1" x14ac:dyDescent="0.2">
      <c r="A1530" s="28"/>
    </row>
    <row r="1531" spans="1:1" s="6" customFormat="1" x14ac:dyDescent="0.2">
      <c r="A1531" s="28"/>
    </row>
    <row r="1532" spans="1:1" s="6" customFormat="1" x14ac:dyDescent="0.2">
      <c r="A1532" s="28"/>
    </row>
    <row r="1533" spans="1:1" s="6" customFormat="1" x14ac:dyDescent="0.2">
      <c r="A1533" s="28"/>
    </row>
    <row r="1534" spans="1:1" s="6" customFormat="1" x14ac:dyDescent="0.2">
      <c r="A1534" s="28"/>
    </row>
    <row r="1535" spans="1:1" s="6" customFormat="1" x14ac:dyDescent="0.2">
      <c r="A1535" s="28"/>
    </row>
    <row r="1536" spans="1:1" s="6" customFormat="1" x14ac:dyDescent="0.2">
      <c r="A1536" s="28"/>
    </row>
    <row r="1537" spans="1:1" s="6" customFormat="1" x14ac:dyDescent="0.2">
      <c r="A1537" s="28"/>
    </row>
    <row r="1538" spans="1:1" s="6" customFormat="1" x14ac:dyDescent="0.2">
      <c r="A1538" s="28"/>
    </row>
    <row r="1539" spans="1:1" s="6" customFormat="1" x14ac:dyDescent="0.2">
      <c r="A1539" s="28"/>
    </row>
    <row r="1540" spans="1:1" s="6" customFormat="1" x14ac:dyDescent="0.2">
      <c r="A1540" s="28"/>
    </row>
    <row r="1541" spans="1:1" s="6" customFormat="1" x14ac:dyDescent="0.2">
      <c r="A1541" s="28"/>
    </row>
    <row r="1542" spans="1:1" s="6" customFormat="1" x14ac:dyDescent="0.2">
      <c r="A1542" s="28"/>
    </row>
    <row r="1543" spans="1:1" s="6" customFormat="1" x14ac:dyDescent="0.2">
      <c r="A1543" s="28"/>
    </row>
    <row r="1544" spans="1:1" s="6" customFormat="1" x14ac:dyDescent="0.2">
      <c r="A1544" s="28"/>
    </row>
    <row r="1545" spans="1:1" s="6" customFormat="1" x14ac:dyDescent="0.2">
      <c r="A1545" s="28"/>
    </row>
    <row r="1546" spans="1:1" s="6" customFormat="1" x14ac:dyDescent="0.2">
      <c r="A1546" s="28"/>
    </row>
    <row r="1547" spans="1:1" s="6" customFormat="1" x14ac:dyDescent="0.2">
      <c r="A1547" s="28"/>
    </row>
    <row r="1548" spans="1:1" s="6" customFormat="1" x14ac:dyDescent="0.2">
      <c r="A1548" s="28"/>
    </row>
    <row r="1549" spans="1:1" s="6" customFormat="1" x14ac:dyDescent="0.2">
      <c r="A1549" s="28"/>
    </row>
    <row r="1550" spans="1:1" s="6" customFormat="1" x14ac:dyDescent="0.2">
      <c r="A1550" s="28"/>
    </row>
    <row r="1551" spans="1:1" s="6" customFormat="1" x14ac:dyDescent="0.2">
      <c r="A1551" s="28"/>
    </row>
    <row r="1552" spans="1:1" s="6" customFormat="1" x14ac:dyDescent="0.2">
      <c r="A1552" s="28"/>
    </row>
    <row r="1553" spans="1:1" s="6" customFormat="1" x14ac:dyDescent="0.2">
      <c r="A1553" s="28"/>
    </row>
    <row r="1554" spans="1:1" s="6" customFormat="1" x14ac:dyDescent="0.2">
      <c r="A1554" s="28"/>
    </row>
    <row r="1555" spans="1:1" s="6" customFormat="1" x14ac:dyDescent="0.2">
      <c r="A1555" s="28"/>
    </row>
    <row r="1556" spans="1:1" s="6" customFormat="1" x14ac:dyDescent="0.2">
      <c r="A1556" s="28"/>
    </row>
    <row r="1557" spans="1:1" s="6" customFormat="1" x14ac:dyDescent="0.2">
      <c r="A1557" s="28"/>
    </row>
    <row r="1558" spans="1:1" s="6" customFormat="1" x14ac:dyDescent="0.2">
      <c r="A1558" s="28"/>
    </row>
    <row r="1559" spans="1:1" s="6" customFormat="1" x14ac:dyDescent="0.2">
      <c r="A1559" s="28"/>
    </row>
    <row r="1560" spans="1:1" s="6" customFormat="1" x14ac:dyDescent="0.2">
      <c r="A1560" s="28"/>
    </row>
    <row r="1561" spans="1:1" s="6" customFormat="1" x14ac:dyDescent="0.2">
      <c r="A1561" s="28"/>
    </row>
    <row r="1562" spans="1:1" s="6" customFormat="1" x14ac:dyDescent="0.2">
      <c r="A1562" s="28"/>
    </row>
    <row r="1563" spans="1:1" s="6" customFormat="1" x14ac:dyDescent="0.2">
      <c r="A1563" s="28"/>
    </row>
    <row r="1564" spans="1:1" s="6" customFormat="1" x14ac:dyDescent="0.2">
      <c r="A1564" s="28"/>
    </row>
    <row r="1565" spans="1:1" s="6" customFormat="1" x14ac:dyDescent="0.2">
      <c r="A1565" s="28"/>
    </row>
    <row r="1566" spans="1:1" s="6" customFormat="1" x14ac:dyDescent="0.2">
      <c r="A1566" s="28"/>
    </row>
    <row r="1567" spans="1:1" s="6" customFormat="1" x14ac:dyDescent="0.2">
      <c r="A1567" s="28"/>
    </row>
    <row r="1568" spans="1:1" s="6" customFormat="1" x14ac:dyDescent="0.2">
      <c r="A1568" s="28"/>
    </row>
    <row r="1569" spans="1:1" s="6" customFormat="1" x14ac:dyDescent="0.2">
      <c r="A1569" s="28"/>
    </row>
    <row r="1570" spans="1:1" s="6" customFormat="1" x14ac:dyDescent="0.2">
      <c r="A1570" s="28"/>
    </row>
    <row r="1571" spans="1:1" s="6" customFormat="1" x14ac:dyDescent="0.2">
      <c r="A1571" s="28"/>
    </row>
    <row r="1572" spans="1:1" s="6" customFormat="1" x14ac:dyDescent="0.2">
      <c r="A1572" s="28"/>
    </row>
    <row r="1573" spans="1:1" s="6" customFormat="1" x14ac:dyDescent="0.2">
      <c r="A1573" s="28"/>
    </row>
    <row r="1574" spans="1:1" s="6" customFormat="1" x14ac:dyDescent="0.2">
      <c r="A1574" s="28"/>
    </row>
    <row r="1575" spans="1:1" s="6" customFormat="1" x14ac:dyDescent="0.2">
      <c r="A1575" s="28"/>
    </row>
    <row r="1576" spans="1:1" s="6" customFormat="1" x14ac:dyDescent="0.2">
      <c r="A1576" s="28"/>
    </row>
    <row r="1577" spans="1:1" s="6" customFormat="1" x14ac:dyDescent="0.2">
      <c r="A1577" s="28"/>
    </row>
    <row r="1578" spans="1:1" s="6" customFormat="1" x14ac:dyDescent="0.2">
      <c r="A1578" s="28"/>
    </row>
    <row r="1579" spans="1:1" s="6" customFormat="1" x14ac:dyDescent="0.2">
      <c r="A1579" s="28"/>
    </row>
    <row r="1580" spans="1:1" s="6" customFormat="1" x14ac:dyDescent="0.2">
      <c r="A1580" s="28"/>
    </row>
    <row r="1581" spans="1:1" s="6" customFormat="1" x14ac:dyDescent="0.2">
      <c r="A1581" s="28"/>
    </row>
    <row r="1582" spans="1:1" s="6" customFormat="1" x14ac:dyDescent="0.2">
      <c r="A1582" s="28"/>
    </row>
    <row r="1583" spans="1:1" s="6" customFormat="1" x14ac:dyDescent="0.2">
      <c r="A1583" s="28"/>
    </row>
    <row r="1584" spans="1:1" s="6" customFormat="1" x14ac:dyDescent="0.2">
      <c r="A1584" s="28"/>
    </row>
    <row r="1585" spans="1:1" s="6" customFormat="1" x14ac:dyDescent="0.2">
      <c r="A1585" s="28"/>
    </row>
    <row r="1586" spans="1:1" s="6" customFormat="1" x14ac:dyDescent="0.2">
      <c r="A1586" s="28"/>
    </row>
    <row r="1587" spans="1:1" s="6" customFormat="1" x14ac:dyDescent="0.2">
      <c r="A1587" s="28"/>
    </row>
    <row r="1588" spans="1:1" s="6" customFormat="1" x14ac:dyDescent="0.2">
      <c r="A1588" s="28"/>
    </row>
    <row r="1589" spans="1:1" s="6" customFormat="1" x14ac:dyDescent="0.2">
      <c r="A1589" s="28"/>
    </row>
    <row r="1590" spans="1:1" s="6" customFormat="1" x14ac:dyDescent="0.2">
      <c r="A1590" s="28"/>
    </row>
    <row r="1591" spans="1:1" s="6" customFormat="1" x14ac:dyDescent="0.2">
      <c r="A1591" s="28"/>
    </row>
    <row r="1592" spans="1:1" s="6" customFormat="1" x14ac:dyDescent="0.2">
      <c r="A1592" s="28"/>
    </row>
    <row r="1593" spans="1:1" s="6" customFormat="1" x14ac:dyDescent="0.2">
      <c r="A1593" s="28"/>
    </row>
    <row r="1594" spans="1:1" s="6" customFormat="1" x14ac:dyDescent="0.2">
      <c r="A1594" s="28"/>
    </row>
    <row r="1595" spans="1:1" s="6" customFormat="1" x14ac:dyDescent="0.2">
      <c r="A1595" s="28"/>
    </row>
    <row r="1596" spans="1:1" s="6" customFormat="1" x14ac:dyDescent="0.2">
      <c r="A1596" s="28"/>
    </row>
    <row r="1597" spans="1:1" s="6" customFormat="1" x14ac:dyDescent="0.2">
      <c r="A1597" s="28"/>
    </row>
    <row r="1598" spans="1:1" s="6" customFormat="1" x14ac:dyDescent="0.2">
      <c r="A1598" s="28"/>
    </row>
    <row r="1599" spans="1:1" s="6" customFormat="1" x14ac:dyDescent="0.2">
      <c r="A1599" s="28"/>
    </row>
    <row r="1600" spans="1:1" s="6" customFormat="1" x14ac:dyDescent="0.2">
      <c r="A1600" s="28"/>
    </row>
    <row r="1601" spans="1:1" s="6" customFormat="1" x14ac:dyDescent="0.2">
      <c r="A1601" s="28"/>
    </row>
    <row r="1602" spans="1:1" s="6" customFormat="1" x14ac:dyDescent="0.2">
      <c r="A1602" s="28"/>
    </row>
    <row r="1603" spans="1:1" s="6" customFormat="1" x14ac:dyDescent="0.2">
      <c r="A1603" s="28"/>
    </row>
    <row r="1604" spans="1:1" s="6" customFormat="1" x14ac:dyDescent="0.2">
      <c r="A1604" s="28"/>
    </row>
    <row r="1605" spans="1:1" s="6" customFormat="1" x14ac:dyDescent="0.2">
      <c r="A1605" s="28"/>
    </row>
    <row r="1606" spans="1:1" s="6" customFormat="1" x14ac:dyDescent="0.2">
      <c r="A1606" s="28"/>
    </row>
    <row r="1607" spans="1:1" s="6" customFormat="1" x14ac:dyDescent="0.2">
      <c r="A1607" s="28"/>
    </row>
    <row r="1608" spans="1:1" s="6" customFormat="1" x14ac:dyDescent="0.2">
      <c r="A1608" s="28"/>
    </row>
    <row r="1609" spans="1:1" s="6" customFormat="1" x14ac:dyDescent="0.2">
      <c r="A1609" s="28"/>
    </row>
    <row r="1610" spans="1:1" s="6" customFormat="1" x14ac:dyDescent="0.2">
      <c r="A1610" s="28"/>
    </row>
    <row r="1611" spans="1:1" s="6" customFormat="1" x14ac:dyDescent="0.2">
      <c r="A1611" s="28"/>
    </row>
    <row r="1612" spans="1:1" s="6" customFormat="1" x14ac:dyDescent="0.2">
      <c r="A1612" s="28"/>
    </row>
    <row r="1613" spans="1:1" s="6" customFormat="1" x14ac:dyDescent="0.2">
      <c r="A1613" s="28"/>
    </row>
    <row r="1614" spans="1:1" s="6" customFormat="1" x14ac:dyDescent="0.2">
      <c r="A1614" s="28"/>
    </row>
    <row r="1615" spans="1:1" s="6" customFormat="1" x14ac:dyDescent="0.2">
      <c r="A1615" s="28"/>
    </row>
    <row r="1616" spans="1:1" s="6" customFormat="1" x14ac:dyDescent="0.2">
      <c r="A1616" s="28"/>
    </row>
    <row r="1617" spans="1:1" s="6" customFormat="1" x14ac:dyDescent="0.2">
      <c r="A1617" s="28"/>
    </row>
    <row r="1618" spans="1:1" s="6" customFormat="1" x14ac:dyDescent="0.2">
      <c r="A1618" s="28"/>
    </row>
    <row r="1619" spans="1:1" s="6" customFormat="1" x14ac:dyDescent="0.2">
      <c r="A1619" s="28"/>
    </row>
    <row r="1620" spans="1:1" s="6" customFormat="1" x14ac:dyDescent="0.2">
      <c r="A1620" s="28"/>
    </row>
    <row r="1621" spans="1:1" s="6" customFormat="1" x14ac:dyDescent="0.2">
      <c r="A1621" s="28"/>
    </row>
    <row r="1622" spans="1:1" s="6" customFormat="1" x14ac:dyDescent="0.2">
      <c r="A1622" s="28"/>
    </row>
    <row r="1623" spans="1:1" s="6" customFormat="1" x14ac:dyDescent="0.2">
      <c r="A1623" s="28"/>
    </row>
    <row r="1624" spans="1:1" s="6" customFormat="1" x14ac:dyDescent="0.2">
      <c r="A1624" s="28"/>
    </row>
    <row r="1625" spans="1:1" s="6" customFormat="1" x14ac:dyDescent="0.2">
      <c r="A1625" s="28"/>
    </row>
    <row r="1626" spans="1:1" s="6" customFormat="1" x14ac:dyDescent="0.2">
      <c r="A1626" s="28"/>
    </row>
    <row r="1627" spans="1:1" s="6" customFormat="1" x14ac:dyDescent="0.2">
      <c r="A1627" s="28"/>
    </row>
    <row r="1628" spans="1:1" s="6" customFormat="1" x14ac:dyDescent="0.2">
      <c r="A1628" s="28"/>
    </row>
    <row r="1629" spans="1:1" s="6" customFormat="1" x14ac:dyDescent="0.2">
      <c r="A1629" s="28"/>
    </row>
    <row r="1630" spans="1:1" s="6" customFormat="1" x14ac:dyDescent="0.2">
      <c r="A1630" s="28"/>
    </row>
    <row r="1631" spans="1:1" s="6" customFormat="1" x14ac:dyDescent="0.2">
      <c r="A1631" s="28"/>
    </row>
    <row r="1632" spans="1:1" s="6" customFormat="1" x14ac:dyDescent="0.2">
      <c r="A1632" s="28"/>
    </row>
    <row r="1633" spans="1:1" s="6" customFormat="1" x14ac:dyDescent="0.2">
      <c r="A1633" s="28"/>
    </row>
    <row r="1634" spans="1:1" s="6" customFormat="1" x14ac:dyDescent="0.2">
      <c r="A1634" s="28"/>
    </row>
    <row r="1635" spans="1:1" s="6" customFormat="1" x14ac:dyDescent="0.2">
      <c r="A1635" s="28"/>
    </row>
    <row r="1636" spans="1:1" s="6" customFormat="1" x14ac:dyDescent="0.2">
      <c r="A1636" s="28"/>
    </row>
    <row r="1637" spans="1:1" s="6" customFormat="1" x14ac:dyDescent="0.2">
      <c r="A1637" s="28"/>
    </row>
    <row r="1638" spans="1:1" s="6" customFormat="1" x14ac:dyDescent="0.2">
      <c r="A1638" s="28"/>
    </row>
    <row r="1639" spans="1:1" s="6" customFormat="1" x14ac:dyDescent="0.2">
      <c r="A1639" s="28"/>
    </row>
    <row r="1640" spans="1:1" s="6" customFormat="1" x14ac:dyDescent="0.2">
      <c r="A1640" s="28"/>
    </row>
    <row r="1641" spans="1:1" s="6" customFormat="1" x14ac:dyDescent="0.2">
      <c r="A1641" s="28"/>
    </row>
    <row r="1642" spans="1:1" s="6" customFormat="1" x14ac:dyDescent="0.2">
      <c r="A1642" s="28"/>
    </row>
    <row r="1643" spans="1:1" s="6" customFormat="1" x14ac:dyDescent="0.2">
      <c r="A1643" s="28"/>
    </row>
    <row r="1644" spans="1:1" s="6" customFormat="1" x14ac:dyDescent="0.2">
      <c r="A1644" s="28"/>
    </row>
    <row r="1645" spans="1:1" s="6" customFormat="1" x14ac:dyDescent="0.2">
      <c r="A1645" s="28"/>
    </row>
    <row r="1646" spans="1:1" s="6" customFormat="1" x14ac:dyDescent="0.2">
      <c r="A1646" s="28"/>
    </row>
    <row r="1647" spans="1:1" s="6" customFormat="1" x14ac:dyDescent="0.2">
      <c r="A1647" s="28"/>
    </row>
    <row r="1648" spans="1:1" s="6" customFormat="1" x14ac:dyDescent="0.2">
      <c r="A1648" s="28"/>
    </row>
    <row r="1649" spans="1:1" s="6" customFormat="1" x14ac:dyDescent="0.2">
      <c r="A1649" s="28"/>
    </row>
    <row r="1650" spans="1:1" s="6" customFormat="1" x14ac:dyDescent="0.2">
      <c r="A1650" s="28"/>
    </row>
    <row r="1651" spans="1:1" s="6" customFormat="1" x14ac:dyDescent="0.2">
      <c r="A1651" s="28"/>
    </row>
    <row r="1652" spans="1:1" s="6" customFormat="1" x14ac:dyDescent="0.2">
      <c r="A1652" s="28"/>
    </row>
    <row r="1653" spans="1:1" s="6" customFormat="1" x14ac:dyDescent="0.2">
      <c r="A1653" s="28"/>
    </row>
    <row r="1654" spans="1:1" s="6" customFormat="1" x14ac:dyDescent="0.2">
      <c r="A1654" s="28"/>
    </row>
    <row r="1655" spans="1:1" s="6" customFormat="1" x14ac:dyDescent="0.2">
      <c r="A1655" s="28"/>
    </row>
    <row r="1656" spans="1:1" s="6" customFormat="1" x14ac:dyDescent="0.2">
      <c r="A1656" s="28"/>
    </row>
    <row r="1657" spans="1:1" s="6" customFormat="1" x14ac:dyDescent="0.2">
      <c r="A1657" s="28"/>
    </row>
    <row r="1658" spans="1:1" s="6" customFormat="1" x14ac:dyDescent="0.2">
      <c r="A1658" s="28"/>
    </row>
    <row r="1659" spans="1:1" s="6" customFormat="1" x14ac:dyDescent="0.2">
      <c r="A1659" s="28"/>
    </row>
    <row r="1660" spans="1:1" s="6" customFormat="1" x14ac:dyDescent="0.2">
      <c r="A1660" s="28"/>
    </row>
    <row r="1661" spans="1:1" s="6" customFormat="1" x14ac:dyDescent="0.2">
      <c r="A1661" s="28"/>
    </row>
    <row r="1662" spans="1:1" s="6" customFormat="1" x14ac:dyDescent="0.2">
      <c r="A1662" s="28"/>
    </row>
    <row r="1663" spans="1:1" s="6" customFormat="1" x14ac:dyDescent="0.2">
      <c r="A1663" s="28"/>
    </row>
    <row r="1664" spans="1:1" s="6" customFormat="1" x14ac:dyDescent="0.2">
      <c r="A1664" s="28"/>
    </row>
    <row r="1665" spans="1:1" s="6" customFormat="1" x14ac:dyDescent="0.2">
      <c r="A1665" s="28"/>
    </row>
    <row r="1666" spans="1:1" s="6" customFormat="1" x14ac:dyDescent="0.2">
      <c r="A1666" s="28"/>
    </row>
    <row r="1667" spans="1:1" s="6" customFormat="1" x14ac:dyDescent="0.2">
      <c r="A1667" s="28"/>
    </row>
    <row r="1668" spans="1:1" s="6" customFormat="1" x14ac:dyDescent="0.2">
      <c r="A1668" s="28"/>
    </row>
    <row r="1669" spans="1:1" s="6" customFormat="1" x14ac:dyDescent="0.2">
      <c r="A1669" s="28"/>
    </row>
    <row r="1670" spans="1:1" s="6" customFormat="1" x14ac:dyDescent="0.2">
      <c r="A1670" s="28"/>
    </row>
    <row r="1671" spans="1:1" s="6" customFormat="1" x14ac:dyDescent="0.2">
      <c r="A1671" s="28"/>
    </row>
    <row r="1672" spans="1:1" s="6" customFormat="1" x14ac:dyDescent="0.2">
      <c r="A1672" s="28"/>
    </row>
    <row r="1673" spans="1:1" s="6" customFormat="1" x14ac:dyDescent="0.2">
      <c r="A1673" s="28"/>
    </row>
    <row r="1674" spans="1:1" s="6" customFormat="1" x14ac:dyDescent="0.2">
      <c r="A1674" s="28"/>
    </row>
    <row r="1675" spans="1:1" s="6" customFormat="1" x14ac:dyDescent="0.2">
      <c r="A1675" s="28"/>
    </row>
    <row r="1676" spans="1:1" s="6" customFormat="1" x14ac:dyDescent="0.2">
      <c r="A1676" s="28"/>
    </row>
    <row r="1677" spans="1:1" s="6" customFormat="1" x14ac:dyDescent="0.2">
      <c r="A1677" s="28"/>
    </row>
    <row r="1678" spans="1:1" s="6" customFormat="1" x14ac:dyDescent="0.2">
      <c r="A1678" s="28"/>
    </row>
    <row r="1679" spans="1:1" s="6" customFormat="1" x14ac:dyDescent="0.2">
      <c r="A1679" s="28"/>
    </row>
    <row r="1680" spans="1:1" s="6" customFormat="1" x14ac:dyDescent="0.2">
      <c r="A1680" s="28"/>
    </row>
    <row r="1681" spans="1:1" s="6" customFormat="1" x14ac:dyDescent="0.2">
      <c r="A1681" s="28"/>
    </row>
    <row r="1682" spans="1:1" s="6" customFormat="1" x14ac:dyDescent="0.2">
      <c r="A1682" s="28"/>
    </row>
    <row r="1683" spans="1:1" s="6" customFormat="1" x14ac:dyDescent="0.2">
      <c r="A1683" s="28"/>
    </row>
    <row r="1684" spans="1:1" s="6" customFormat="1" x14ac:dyDescent="0.2">
      <c r="A1684" s="28"/>
    </row>
    <row r="1685" spans="1:1" s="6" customFormat="1" x14ac:dyDescent="0.2">
      <c r="A1685" s="28"/>
    </row>
    <row r="1686" spans="1:1" s="6" customFormat="1" x14ac:dyDescent="0.2">
      <c r="A1686" s="28"/>
    </row>
    <row r="1687" spans="1:1" s="6" customFormat="1" x14ac:dyDescent="0.2">
      <c r="A1687" s="28"/>
    </row>
    <row r="1688" spans="1:1" s="6" customFormat="1" x14ac:dyDescent="0.2">
      <c r="A1688" s="28"/>
    </row>
    <row r="1689" spans="1:1" s="6" customFormat="1" x14ac:dyDescent="0.2">
      <c r="A1689" s="28"/>
    </row>
    <row r="1690" spans="1:1" s="6" customFormat="1" x14ac:dyDescent="0.2">
      <c r="A1690" s="28"/>
    </row>
    <row r="1691" spans="1:1" s="6" customFormat="1" x14ac:dyDescent="0.2">
      <c r="A1691" s="28"/>
    </row>
    <row r="1692" spans="1:1" s="6" customFormat="1" x14ac:dyDescent="0.2">
      <c r="A1692" s="28"/>
    </row>
    <row r="1693" spans="1:1" s="6" customFormat="1" x14ac:dyDescent="0.2">
      <c r="A1693" s="28"/>
    </row>
    <row r="1694" spans="1:1" s="6" customFormat="1" x14ac:dyDescent="0.2">
      <c r="A1694" s="28"/>
    </row>
    <row r="1695" spans="1:1" s="6" customFormat="1" x14ac:dyDescent="0.2">
      <c r="A1695" s="28"/>
    </row>
    <row r="1696" spans="1:1" s="6" customFormat="1" x14ac:dyDescent="0.2">
      <c r="A1696" s="28"/>
    </row>
    <row r="1697" spans="1:1" s="6" customFormat="1" x14ac:dyDescent="0.2">
      <c r="A1697" s="28"/>
    </row>
    <row r="1698" spans="1:1" s="6" customFormat="1" x14ac:dyDescent="0.2">
      <c r="A1698" s="28"/>
    </row>
    <row r="1699" spans="1:1" s="6" customFormat="1" x14ac:dyDescent="0.2">
      <c r="A1699" s="28"/>
    </row>
    <row r="1700" spans="1:1" s="6" customFormat="1" x14ac:dyDescent="0.2">
      <c r="A1700" s="28"/>
    </row>
    <row r="1701" spans="1:1" s="6" customFormat="1" x14ac:dyDescent="0.2">
      <c r="A1701" s="28"/>
    </row>
    <row r="1702" spans="1:1" s="6" customFormat="1" x14ac:dyDescent="0.2">
      <c r="A1702" s="28"/>
    </row>
    <row r="1703" spans="1:1" s="6" customFormat="1" x14ac:dyDescent="0.2">
      <c r="A1703" s="28"/>
    </row>
    <row r="1704" spans="1:1" s="6" customFormat="1" x14ac:dyDescent="0.2">
      <c r="A1704" s="28"/>
    </row>
    <row r="1705" spans="1:1" s="6" customFormat="1" x14ac:dyDescent="0.2">
      <c r="A1705" s="28"/>
    </row>
    <row r="1706" spans="1:1" s="6" customFormat="1" x14ac:dyDescent="0.2">
      <c r="A1706" s="28"/>
    </row>
    <row r="1707" spans="1:1" s="6" customFormat="1" x14ac:dyDescent="0.2">
      <c r="A1707" s="28"/>
    </row>
    <row r="1708" spans="1:1" s="6" customFormat="1" x14ac:dyDescent="0.2">
      <c r="A1708" s="28"/>
    </row>
    <row r="1709" spans="1:1" s="6" customFormat="1" x14ac:dyDescent="0.2">
      <c r="A1709" s="28"/>
    </row>
    <row r="1710" spans="1:1" s="6" customFormat="1" x14ac:dyDescent="0.2">
      <c r="A1710" s="28"/>
    </row>
    <row r="1711" spans="1:1" s="6" customFormat="1" x14ac:dyDescent="0.2">
      <c r="A1711" s="28"/>
    </row>
    <row r="1712" spans="1:1" s="6" customFormat="1" x14ac:dyDescent="0.2">
      <c r="A1712" s="28"/>
    </row>
    <row r="1713" spans="1:1" s="6" customFormat="1" x14ac:dyDescent="0.2">
      <c r="A1713" s="28"/>
    </row>
    <row r="1714" spans="1:1" s="6" customFormat="1" x14ac:dyDescent="0.2">
      <c r="A1714" s="28"/>
    </row>
    <row r="1715" spans="1:1" s="6" customFormat="1" x14ac:dyDescent="0.2">
      <c r="A1715" s="28"/>
    </row>
    <row r="1716" spans="1:1" s="6" customFormat="1" x14ac:dyDescent="0.2">
      <c r="A1716" s="28"/>
    </row>
    <row r="1717" spans="1:1" s="6" customFormat="1" x14ac:dyDescent="0.2">
      <c r="A1717" s="28"/>
    </row>
    <row r="1718" spans="1:1" s="6" customFormat="1" x14ac:dyDescent="0.2">
      <c r="A1718" s="28"/>
    </row>
    <row r="1719" spans="1:1" s="6" customFormat="1" x14ac:dyDescent="0.2">
      <c r="A1719" s="28"/>
    </row>
    <row r="1720" spans="1:1" s="6" customFormat="1" x14ac:dyDescent="0.2">
      <c r="A1720" s="28"/>
    </row>
    <row r="1721" spans="1:1" s="6" customFormat="1" x14ac:dyDescent="0.2">
      <c r="A1721" s="28"/>
    </row>
    <row r="1722" spans="1:1" s="6" customFormat="1" x14ac:dyDescent="0.2">
      <c r="A1722" s="28"/>
    </row>
    <row r="1723" spans="1:1" s="6" customFormat="1" x14ac:dyDescent="0.2">
      <c r="A1723" s="28"/>
    </row>
    <row r="1724" spans="1:1" s="6" customFormat="1" x14ac:dyDescent="0.2">
      <c r="A1724" s="28"/>
    </row>
    <row r="1725" spans="1:1" s="6" customFormat="1" x14ac:dyDescent="0.2">
      <c r="A1725" s="28"/>
    </row>
    <row r="1726" spans="1:1" s="6" customFormat="1" x14ac:dyDescent="0.2">
      <c r="A1726" s="28"/>
    </row>
    <row r="1727" spans="1:1" s="6" customFormat="1" x14ac:dyDescent="0.2">
      <c r="A1727" s="28"/>
    </row>
    <row r="1728" spans="1:1" s="6" customFormat="1" x14ac:dyDescent="0.2">
      <c r="A1728" s="28"/>
    </row>
    <row r="1729" spans="1:1" s="6" customFormat="1" x14ac:dyDescent="0.2">
      <c r="A1729" s="28"/>
    </row>
    <row r="1730" spans="1:1" s="6" customFormat="1" x14ac:dyDescent="0.2">
      <c r="A1730" s="28"/>
    </row>
    <row r="1731" spans="1:1" s="6" customFormat="1" x14ac:dyDescent="0.2">
      <c r="A1731" s="28"/>
    </row>
    <row r="1732" spans="1:1" s="6" customFormat="1" x14ac:dyDescent="0.2">
      <c r="A1732" s="28"/>
    </row>
    <row r="1733" spans="1:1" s="6" customFormat="1" x14ac:dyDescent="0.2">
      <c r="A1733" s="28"/>
    </row>
    <row r="1734" spans="1:1" s="6" customFormat="1" x14ac:dyDescent="0.2">
      <c r="A1734" s="28"/>
    </row>
    <row r="1735" spans="1:1" s="6" customFormat="1" x14ac:dyDescent="0.2">
      <c r="A1735" s="28"/>
    </row>
    <row r="1736" spans="1:1" s="6" customFormat="1" x14ac:dyDescent="0.2">
      <c r="A1736" s="28"/>
    </row>
    <row r="1737" spans="1:1" s="6" customFormat="1" x14ac:dyDescent="0.2">
      <c r="A1737" s="28"/>
    </row>
    <row r="1738" spans="1:1" s="6" customFormat="1" x14ac:dyDescent="0.2">
      <c r="A1738" s="28"/>
    </row>
    <row r="1739" spans="1:1" s="6" customFormat="1" x14ac:dyDescent="0.2">
      <c r="A1739" s="28"/>
    </row>
    <row r="1740" spans="1:1" s="6" customFormat="1" x14ac:dyDescent="0.2">
      <c r="A1740" s="28"/>
    </row>
    <row r="1741" spans="1:1" s="6" customFormat="1" x14ac:dyDescent="0.2">
      <c r="A1741" s="28"/>
    </row>
    <row r="1742" spans="1:1" s="6" customFormat="1" x14ac:dyDescent="0.2">
      <c r="A1742" s="28"/>
    </row>
    <row r="1743" spans="1:1" s="6" customFormat="1" x14ac:dyDescent="0.2">
      <c r="A1743" s="28"/>
    </row>
    <row r="1744" spans="1:1" s="6" customFormat="1" x14ac:dyDescent="0.2">
      <c r="A1744" s="28"/>
    </row>
    <row r="1745" spans="1:1" s="6" customFormat="1" x14ac:dyDescent="0.2">
      <c r="A1745" s="28"/>
    </row>
    <row r="1746" spans="1:1" s="6" customFormat="1" x14ac:dyDescent="0.2">
      <c r="A1746" s="28"/>
    </row>
    <row r="1747" spans="1:1" s="6" customFormat="1" x14ac:dyDescent="0.2">
      <c r="A1747" s="28"/>
    </row>
    <row r="1748" spans="1:1" s="6" customFormat="1" x14ac:dyDescent="0.2">
      <c r="A1748" s="28"/>
    </row>
    <row r="1749" spans="1:1" s="6" customFormat="1" x14ac:dyDescent="0.2">
      <c r="A1749" s="28"/>
    </row>
    <row r="1750" spans="1:1" s="6" customFormat="1" x14ac:dyDescent="0.2">
      <c r="A1750" s="28"/>
    </row>
    <row r="1751" spans="1:1" s="6" customFormat="1" x14ac:dyDescent="0.2">
      <c r="A1751" s="28"/>
    </row>
    <row r="1752" spans="1:1" s="6" customFormat="1" x14ac:dyDescent="0.2">
      <c r="A1752" s="28"/>
    </row>
    <row r="1753" spans="1:1" s="6" customFormat="1" x14ac:dyDescent="0.2">
      <c r="A1753" s="28"/>
    </row>
    <row r="1754" spans="1:1" s="6" customFormat="1" x14ac:dyDescent="0.2">
      <c r="A1754" s="28"/>
    </row>
    <row r="1755" spans="1:1" s="6" customFormat="1" x14ac:dyDescent="0.2">
      <c r="A1755" s="28"/>
    </row>
    <row r="1756" spans="1:1" s="6" customFormat="1" x14ac:dyDescent="0.2">
      <c r="A1756" s="28"/>
    </row>
    <row r="1757" spans="1:1" s="6" customFormat="1" x14ac:dyDescent="0.2">
      <c r="A1757" s="28"/>
    </row>
    <row r="1758" spans="1:1" s="6" customFormat="1" x14ac:dyDescent="0.2">
      <c r="A1758" s="28"/>
    </row>
    <row r="1759" spans="1:1" s="6" customFormat="1" x14ac:dyDescent="0.2">
      <c r="A1759" s="28"/>
    </row>
    <row r="1760" spans="1:1" s="6" customFormat="1" x14ac:dyDescent="0.2">
      <c r="A1760" s="28"/>
    </row>
    <row r="1761" spans="1:1" s="6" customFormat="1" x14ac:dyDescent="0.2">
      <c r="A1761" s="28"/>
    </row>
    <row r="1762" spans="1:1" s="6" customFormat="1" x14ac:dyDescent="0.2">
      <c r="A1762" s="28"/>
    </row>
    <row r="1763" spans="1:1" s="6" customFormat="1" x14ac:dyDescent="0.2">
      <c r="A1763" s="28"/>
    </row>
    <row r="1764" spans="1:1" s="6" customFormat="1" x14ac:dyDescent="0.2">
      <c r="A1764" s="28"/>
    </row>
    <row r="1765" spans="1:1" s="6" customFormat="1" x14ac:dyDescent="0.2">
      <c r="A1765" s="28"/>
    </row>
    <row r="1766" spans="1:1" s="6" customFormat="1" x14ac:dyDescent="0.2">
      <c r="A1766" s="28"/>
    </row>
    <row r="1767" spans="1:1" s="6" customFormat="1" x14ac:dyDescent="0.2">
      <c r="A1767" s="28"/>
    </row>
    <row r="1768" spans="1:1" s="6" customFormat="1" x14ac:dyDescent="0.2">
      <c r="A1768" s="28"/>
    </row>
    <row r="1769" spans="1:1" s="6" customFormat="1" x14ac:dyDescent="0.2">
      <c r="A1769" s="28"/>
    </row>
    <row r="1770" spans="1:1" s="6" customFormat="1" x14ac:dyDescent="0.2">
      <c r="A1770" s="28"/>
    </row>
    <row r="1771" spans="1:1" s="6" customFormat="1" x14ac:dyDescent="0.2">
      <c r="A1771" s="28"/>
    </row>
    <row r="1772" spans="1:1" s="6" customFormat="1" x14ac:dyDescent="0.2">
      <c r="A1772" s="28"/>
    </row>
    <row r="1773" spans="1:1" s="6" customFormat="1" x14ac:dyDescent="0.2">
      <c r="A1773" s="28"/>
    </row>
    <row r="1774" spans="1:1" s="6" customFormat="1" x14ac:dyDescent="0.2">
      <c r="A1774" s="28"/>
    </row>
    <row r="1775" spans="1:1" s="6" customFormat="1" x14ac:dyDescent="0.2">
      <c r="A1775" s="28"/>
    </row>
    <row r="1776" spans="1:1" s="6" customFormat="1" x14ac:dyDescent="0.2">
      <c r="A1776" s="28"/>
    </row>
    <row r="1777" spans="1:1" s="6" customFormat="1" x14ac:dyDescent="0.2">
      <c r="A1777" s="28"/>
    </row>
    <row r="1778" spans="1:1" s="6" customFormat="1" x14ac:dyDescent="0.2">
      <c r="A1778" s="28"/>
    </row>
    <row r="1779" spans="1:1" s="6" customFormat="1" x14ac:dyDescent="0.2">
      <c r="A1779" s="28"/>
    </row>
    <row r="1780" spans="1:1" s="6" customFormat="1" x14ac:dyDescent="0.2">
      <c r="A1780" s="28"/>
    </row>
    <row r="1781" spans="1:1" s="6" customFormat="1" x14ac:dyDescent="0.2">
      <c r="A1781" s="28"/>
    </row>
    <row r="1782" spans="1:1" s="6" customFormat="1" x14ac:dyDescent="0.2">
      <c r="A1782" s="28"/>
    </row>
    <row r="1783" spans="1:1" s="6" customFormat="1" x14ac:dyDescent="0.2">
      <c r="A1783" s="28"/>
    </row>
    <row r="1784" spans="1:1" s="6" customFormat="1" x14ac:dyDescent="0.2">
      <c r="A1784" s="28"/>
    </row>
    <row r="1785" spans="1:1" s="6" customFormat="1" x14ac:dyDescent="0.2">
      <c r="A1785" s="28"/>
    </row>
    <row r="1786" spans="1:1" s="6" customFormat="1" x14ac:dyDescent="0.2">
      <c r="A1786" s="28"/>
    </row>
    <row r="1787" spans="1:1" s="6" customFormat="1" x14ac:dyDescent="0.2">
      <c r="A1787" s="28"/>
    </row>
    <row r="1788" spans="1:1" s="6" customFormat="1" x14ac:dyDescent="0.2">
      <c r="A1788" s="28"/>
    </row>
    <row r="1789" spans="1:1" s="6" customFormat="1" x14ac:dyDescent="0.2">
      <c r="A1789" s="28"/>
    </row>
    <row r="1790" spans="1:1" s="6" customFormat="1" x14ac:dyDescent="0.2">
      <c r="A1790" s="28"/>
    </row>
    <row r="1791" spans="1:1" s="6" customFormat="1" x14ac:dyDescent="0.2">
      <c r="A1791" s="28"/>
    </row>
    <row r="1792" spans="1:1" s="6" customFormat="1" x14ac:dyDescent="0.2">
      <c r="A1792" s="28"/>
    </row>
    <row r="1793" spans="1:1" s="6" customFormat="1" x14ac:dyDescent="0.2">
      <c r="A1793" s="28"/>
    </row>
    <row r="1794" spans="1:1" s="6" customFormat="1" x14ac:dyDescent="0.2">
      <c r="A1794" s="28"/>
    </row>
    <row r="1795" spans="1:1" s="6" customFormat="1" x14ac:dyDescent="0.2">
      <c r="A1795" s="28"/>
    </row>
    <row r="1796" spans="1:1" s="6" customFormat="1" x14ac:dyDescent="0.2">
      <c r="A1796" s="28"/>
    </row>
    <row r="1797" spans="1:1" s="6" customFormat="1" x14ac:dyDescent="0.2">
      <c r="A1797" s="28"/>
    </row>
    <row r="1798" spans="1:1" s="6" customFormat="1" x14ac:dyDescent="0.2">
      <c r="A1798" s="28"/>
    </row>
    <row r="1799" spans="1:1" s="6" customFormat="1" x14ac:dyDescent="0.2">
      <c r="A1799" s="28"/>
    </row>
    <row r="1800" spans="1:1" s="6" customFormat="1" x14ac:dyDescent="0.2">
      <c r="A1800" s="28"/>
    </row>
    <row r="1801" spans="1:1" s="6" customFormat="1" x14ac:dyDescent="0.2">
      <c r="A1801" s="28"/>
    </row>
    <row r="1802" spans="1:1" s="6" customFormat="1" x14ac:dyDescent="0.2">
      <c r="A1802" s="28"/>
    </row>
    <row r="1803" spans="1:1" s="6" customFormat="1" x14ac:dyDescent="0.2">
      <c r="A1803" s="28"/>
    </row>
    <row r="1804" spans="1:1" s="6" customFormat="1" x14ac:dyDescent="0.2">
      <c r="A1804" s="28"/>
    </row>
    <row r="1805" spans="1:1" s="6" customFormat="1" x14ac:dyDescent="0.2">
      <c r="A1805" s="28"/>
    </row>
    <row r="1806" spans="1:1" s="6" customFormat="1" x14ac:dyDescent="0.2">
      <c r="A1806" s="28"/>
    </row>
    <row r="1807" spans="1:1" s="6" customFormat="1" x14ac:dyDescent="0.2">
      <c r="A1807" s="28"/>
    </row>
    <row r="1808" spans="1:1" s="6" customFormat="1" x14ac:dyDescent="0.2">
      <c r="A1808" s="28"/>
    </row>
    <row r="1809" spans="1:1" s="6" customFormat="1" x14ac:dyDescent="0.2">
      <c r="A1809" s="28"/>
    </row>
    <row r="1810" spans="1:1" s="6" customFormat="1" x14ac:dyDescent="0.2">
      <c r="A1810" s="28"/>
    </row>
    <row r="1811" spans="1:1" s="6" customFormat="1" x14ac:dyDescent="0.2">
      <c r="A1811" s="28"/>
    </row>
    <row r="1812" spans="1:1" s="6" customFormat="1" x14ac:dyDescent="0.2">
      <c r="A1812" s="28"/>
    </row>
    <row r="1813" spans="1:1" s="6" customFormat="1" x14ac:dyDescent="0.2">
      <c r="A1813" s="28"/>
    </row>
    <row r="1814" spans="1:1" s="6" customFormat="1" x14ac:dyDescent="0.2">
      <c r="A1814" s="28"/>
    </row>
    <row r="1815" spans="1:1" s="6" customFormat="1" x14ac:dyDescent="0.2">
      <c r="A1815" s="28"/>
    </row>
    <row r="1816" spans="1:1" s="6" customFormat="1" x14ac:dyDescent="0.2">
      <c r="A1816" s="28"/>
    </row>
    <row r="1817" spans="1:1" s="6" customFormat="1" x14ac:dyDescent="0.2">
      <c r="A1817" s="28"/>
    </row>
    <row r="1818" spans="1:1" s="6" customFormat="1" x14ac:dyDescent="0.2">
      <c r="A1818" s="28"/>
    </row>
    <row r="1819" spans="1:1" s="6" customFormat="1" x14ac:dyDescent="0.2">
      <c r="A1819" s="28"/>
    </row>
    <row r="1820" spans="1:1" s="6" customFormat="1" x14ac:dyDescent="0.2">
      <c r="A1820" s="28"/>
    </row>
    <row r="1821" spans="1:1" s="6" customFormat="1" x14ac:dyDescent="0.2">
      <c r="A1821" s="28"/>
    </row>
    <row r="1822" spans="1:1" s="6" customFormat="1" x14ac:dyDescent="0.2">
      <c r="A1822" s="28"/>
    </row>
    <row r="1823" spans="1:1" s="6" customFormat="1" x14ac:dyDescent="0.2">
      <c r="A1823" s="28"/>
    </row>
    <row r="1824" spans="1:1" s="6" customFormat="1" x14ac:dyDescent="0.2">
      <c r="A1824" s="28"/>
    </row>
    <row r="1825" spans="1:1" s="6" customFormat="1" x14ac:dyDescent="0.2">
      <c r="A1825" s="28"/>
    </row>
    <row r="1826" spans="1:1" s="6" customFormat="1" x14ac:dyDescent="0.2">
      <c r="A1826" s="28"/>
    </row>
    <row r="1827" spans="1:1" s="6" customFormat="1" x14ac:dyDescent="0.2">
      <c r="A1827" s="28"/>
    </row>
    <row r="1828" spans="1:1" s="6" customFormat="1" x14ac:dyDescent="0.2">
      <c r="A1828" s="28"/>
    </row>
    <row r="1829" spans="1:1" s="6" customFormat="1" x14ac:dyDescent="0.2">
      <c r="A1829" s="28"/>
    </row>
    <row r="1830" spans="1:1" s="6" customFormat="1" x14ac:dyDescent="0.2">
      <c r="A1830" s="28"/>
    </row>
    <row r="1831" spans="1:1" s="6" customFormat="1" x14ac:dyDescent="0.2">
      <c r="A1831" s="28"/>
    </row>
    <row r="1832" spans="1:1" s="6" customFormat="1" x14ac:dyDescent="0.2">
      <c r="A1832" s="28"/>
    </row>
    <row r="1833" spans="1:1" s="6" customFormat="1" x14ac:dyDescent="0.2">
      <c r="A1833" s="28"/>
    </row>
    <row r="1834" spans="1:1" s="6" customFormat="1" x14ac:dyDescent="0.2">
      <c r="A1834" s="28"/>
    </row>
    <row r="1835" spans="1:1" s="6" customFormat="1" x14ac:dyDescent="0.2">
      <c r="A1835" s="28"/>
    </row>
    <row r="1836" spans="1:1" s="6" customFormat="1" x14ac:dyDescent="0.2">
      <c r="A1836" s="28"/>
    </row>
    <row r="1837" spans="1:1" s="6" customFormat="1" x14ac:dyDescent="0.2">
      <c r="A1837" s="28"/>
    </row>
    <row r="1838" spans="1:1" s="6" customFormat="1" x14ac:dyDescent="0.2">
      <c r="A1838" s="28"/>
    </row>
    <row r="1839" spans="1:1" s="6" customFormat="1" x14ac:dyDescent="0.2">
      <c r="A1839" s="28"/>
    </row>
    <row r="1840" spans="1:1" s="6" customFormat="1" x14ac:dyDescent="0.2">
      <c r="A1840" s="28"/>
    </row>
    <row r="1841" spans="1:1" s="6" customFormat="1" x14ac:dyDescent="0.2">
      <c r="A1841" s="28"/>
    </row>
    <row r="1842" spans="1:1" s="6" customFormat="1" x14ac:dyDescent="0.2">
      <c r="A1842" s="28"/>
    </row>
    <row r="1843" spans="1:1" s="6" customFormat="1" x14ac:dyDescent="0.2">
      <c r="A1843" s="28"/>
    </row>
    <row r="1844" spans="1:1" s="6" customFormat="1" x14ac:dyDescent="0.2">
      <c r="A1844" s="28"/>
    </row>
    <row r="1845" spans="1:1" s="6" customFormat="1" x14ac:dyDescent="0.2">
      <c r="A1845" s="28"/>
    </row>
    <row r="1846" spans="1:1" s="6" customFormat="1" x14ac:dyDescent="0.2">
      <c r="A1846" s="28"/>
    </row>
    <row r="1847" spans="1:1" s="6" customFormat="1" x14ac:dyDescent="0.2">
      <c r="A1847" s="28"/>
    </row>
    <row r="1848" spans="1:1" s="6" customFormat="1" x14ac:dyDescent="0.2">
      <c r="A1848" s="28"/>
    </row>
    <row r="1849" spans="1:1" s="6" customFormat="1" x14ac:dyDescent="0.2">
      <c r="A1849" s="28"/>
    </row>
    <row r="1850" spans="1:1" s="6" customFormat="1" x14ac:dyDescent="0.2">
      <c r="A1850" s="28"/>
    </row>
    <row r="1851" spans="1:1" s="6" customFormat="1" x14ac:dyDescent="0.2">
      <c r="A1851" s="28"/>
    </row>
    <row r="1852" spans="1:1" s="6" customFormat="1" x14ac:dyDescent="0.2">
      <c r="A1852" s="28"/>
    </row>
    <row r="1853" spans="1:1" s="6" customFormat="1" x14ac:dyDescent="0.2">
      <c r="A1853" s="28"/>
    </row>
    <row r="1854" spans="1:1" s="6" customFormat="1" x14ac:dyDescent="0.2">
      <c r="A1854" s="28"/>
    </row>
    <row r="1855" spans="1:1" s="6" customFormat="1" x14ac:dyDescent="0.2">
      <c r="A1855" s="28"/>
    </row>
    <row r="1856" spans="1:1" s="6" customFormat="1" x14ac:dyDescent="0.2">
      <c r="A1856" s="28"/>
    </row>
    <row r="1857" spans="1:1" s="6" customFormat="1" x14ac:dyDescent="0.2">
      <c r="A1857" s="28"/>
    </row>
    <row r="1858" spans="1:1" s="6" customFormat="1" x14ac:dyDescent="0.2">
      <c r="A1858" s="28"/>
    </row>
    <row r="1859" spans="1:1" s="6" customFormat="1" x14ac:dyDescent="0.2">
      <c r="A1859" s="28"/>
    </row>
    <row r="1860" spans="1:1" s="6" customFormat="1" x14ac:dyDescent="0.2">
      <c r="A1860" s="28"/>
    </row>
    <row r="1861" spans="1:1" s="6" customFormat="1" x14ac:dyDescent="0.2">
      <c r="A1861" s="28"/>
    </row>
    <row r="1862" spans="1:1" s="6" customFormat="1" x14ac:dyDescent="0.2">
      <c r="A1862" s="28"/>
    </row>
    <row r="1863" spans="1:1" s="6" customFormat="1" x14ac:dyDescent="0.2">
      <c r="A1863" s="28"/>
    </row>
    <row r="1864" spans="1:1" s="6" customFormat="1" x14ac:dyDescent="0.2">
      <c r="A1864" s="28"/>
    </row>
    <row r="1865" spans="1:1" s="6" customFormat="1" x14ac:dyDescent="0.2">
      <c r="A1865" s="28"/>
    </row>
    <row r="1866" spans="1:1" s="6" customFormat="1" x14ac:dyDescent="0.2">
      <c r="A1866" s="28"/>
    </row>
    <row r="1867" spans="1:1" s="6" customFormat="1" x14ac:dyDescent="0.2">
      <c r="A1867" s="28"/>
    </row>
    <row r="1868" spans="1:1" s="6" customFormat="1" x14ac:dyDescent="0.2">
      <c r="A1868" s="28"/>
    </row>
    <row r="1869" spans="1:1" s="6" customFormat="1" x14ac:dyDescent="0.2">
      <c r="A1869" s="28"/>
    </row>
    <row r="1870" spans="1:1" s="6" customFormat="1" x14ac:dyDescent="0.2">
      <c r="A1870" s="28"/>
    </row>
    <row r="1871" spans="1:1" s="6" customFormat="1" x14ac:dyDescent="0.2">
      <c r="A1871" s="28"/>
    </row>
    <row r="1872" spans="1:1" s="6" customFormat="1" x14ac:dyDescent="0.2">
      <c r="A1872" s="28"/>
    </row>
    <row r="1873" spans="1:1" s="6" customFormat="1" x14ac:dyDescent="0.2">
      <c r="A1873" s="28"/>
    </row>
    <row r="1874" spans="1:1" s="6" customFormat="1" x14ac:dyDescent="0.2">
      <c r="A1874" s="28"/>
    </row>
    <row r="1875" spans="1:1" s="6" customFormat="1" x14ac:dyDescent="0.2">
      <c r="A1875" s="28"/>
    </row>
    <row r="1876" spans="1:1" s="6" customFormat="1" x14ac:dyDescent="0.2">
      <c r="A1876" s="28"/>
    </row>
    <row r="1877" spans="1:1" s="6" customFormat="1" x14ac:dyDescent="0.2">
      <c r="A1877" s="28"/>
    </row>
    <row r="1878" spans="1:1" s="6" customFormat="1" x14ac:dyDescent="0.2">
      <c r="A1878" s="28"/>
    </row>
    <row r="1879" spans="1:1" s="6" customFormat="1" x14ac:dyDescent="0.2">
      <c r="A1879" s="28"/>
    </row>
    <row r="1880" spans="1:1" s="6" customFormat="1" x14ac:dyDescent="0.2">
      <c r="A1880" s="28"/>
    </row>
    <row r="1881" spans="1:1" s="6" customFormat="1" x14ac:dyDescent="0.2">
      <c r="A1881" s="28"/>
    </row>
    <row r="1882" spans="1:1" s="6" customFormat="1" x14ac:dyDescent="0.2">
      <c r="A1882" s="28"/>
    </row>
    <row r="1883" spans="1:1" s="6" customFormat="1" x14ac:dyDescent="0.2">
      <c r="A1883" s="28"/>
    </row>
    <row r="1884" spans="1:1" s="6" customFormat="1" x14ac:dyDescent="0.2">
      <c r="A1884" s="28"/>
    </row>
    <row r="1885" spans="1:1" s="6" customFormat="1" x14ac:dyDescent="0.2">
      <c r="A1885" s="28"/>
    </row>
    <row r="1886" spans="1:1" s="6" customFormat="1" x14ac:dyDescent="0.2">
      <c r="A1886" s="28"/>
    </row>
    <row r="1887" spans="1:1" s="6" customFormat="1" x14ac:dyDescent="0.2">
      <c r="A1887" s="28"/>
    </row>
    <row r="1888" spans="1:1" s="6" customFormat="1" x14ac:dyDescent="0.2">
      <c r="A1888" s="28"/>
    </row>
    <row r="1889" spans="1:1" s="6" customFormat="1" x14ac:dyDescent="0.2">
      <c r="A1889" s="28"/>
    </row>
    <row r="1890" spans="1:1" s="6" customFormat="1" x14ac:dyDescent="0.2">
      <c r="A1890" s="28"/>
    </row>
    <row r="1891" spans="1:1" s="6" customFormat="1" x14ac:dyDescent="0.2">
      <c r="A1891" s="28"/>
    </row>
    <row r="1892" spans="1:1" s="6" customFormat="1" x14ac:dyDescent="0.2">
      <c r="A1892" s="28"/>
    </row>
    <row r="1893" spans="1:1" s="6" customFormat="1" x14ac:dyDescent="0.2">
      <c r="A1893" s="28"/>
    </row>
    <row r="1894" spans="1:1" s="6" customFormat="1" x14ac:dyDescent="0.2">
      <c r="A1894" s="28"/>
    </row>
    <row r="1895" spans="1:1" s="6" customFormat="1" x14ac:dyDescent="0.2">
      <c r="A1895" s="28"/>
    </row>
    <row r="1896" spans="1:1" s="6" customFormat="1" x14ac:dyDescent="0.2">
      <c r="A1896" s="28"/>
    </row>
    <row r="1897" spans="1:1" s="6" customFormat="1" x14ac:dyDescent="0.2">
      <c r="A1897" s="28"/>
    </row>
    <row r="1898" spans="1:1" s="6" customFormat="1" x14ac:dyDescent="0.2">
      <c r="A1898" s="28"/>
    </row>
    <row r="1899" spans="1:1" s="6" customFormat="1" x14ac:dyDescent="0.2">
      <c r="A1899" s="28"/>
    </row>
    <row r="1900" spans="1:1" s="6" customFormat="1" x14ac:dyDescent="0.2">
      <c r="A1900" s="28"/>
    </row>
    <row r="1901" spans="1:1" s="6" customFormat="1" x14ac:dyDescent="0.2">
      <c r="A1901" s="28"/>
    </row>
    <row r="1902" spans="1:1" s="6" customFormat="1" x14ac:dyDescent="0.2">
      <c r="A1902" s="28"/>
    </row>
    <row r="1903" spans="1:1" s="6" customFormat="1" x14ac:dyDescent="0.2">
      <c r="A1903" s="28"/>
    </row>
    <row r="1904" spans="1:1" s="6" customFormat="1" x14ac:dyDescent="0.2">
      <c r="A1904" s="28"/>
    </row>
    <row r="1905" spans="1:1" s="6" customFormat="1" x14ac:dyDescent="0.2">
      <c r="A1905" s="28"/>
    </row>
    <row r="1906" spans="1:1" s="6" customFormat="1" x14ac:dyDescent="0.2">
      <c r="A1906" s="28"/>
    </row>
    <row r="1907" spans="1:1" s="6" customFormat="1" x14ac:dyDescent="0.2">
      <c r="A1907" s="28"/>
    </row>
    <row r="1908" spans="1:1" s="6" customFormat="1" x14ac:dyDescent="0.2">
      <c r="A1908" s="28"/>
    </row>
    <row r="1909" spans="1:1" s="6" customFormat="1" x14ac:dyDescent="0.2">
      <c r="A1909" s="28"/>
    </row>
    <row r="1910" spans="1:1" s="6" customFormat="1" x14ac:dyDescent="0.2">
      <c r="A1910" s="28"/>
    </row>
    <row r="1911" spans="1:1" s="6" customFormat="1" x14ac:dyDescent="0.2">
      <c r="A1911" s="28"/>
    </row>
    <row r="1912" spans="1:1" s="6" customFormat="1" x14ac:dyDescent="0.2">
      <c r="A1912" s="28"/>
    </row>
    <row r="1913" spans="1:1" s="6" customFormat="1" x14ac:dyDescent="0.2">
      <c r="A1913" s="28"/>
    </row>
    <row r="1914" spans="1:1" s="6" customFormat="1" x14ac:dyDescent="0.2">
      <c r="A1914" s="28"/>
    </row>
    <row r="1915" spans="1:1" s="6" customFormat="1" x14ac:dyDescent="0.2">
      <c r="A1915" s="28"/>
    </row>
    <row r="1916" spans="1:1" s="6" customFormat="1" x14ac:dyDescent="0.2">
      <c r="A1916" s="28"/>
    </row>
    <row r="1917" spans="1:1" s="6" customFormat="1" x14ac:dyDescent="0.2">
      <c r="A1917" s="28"/>
    </row>
    <row r="1918" spans="1:1" s="6" customFormat="1" x14ac:dyDescent="0.2">
      <c r="A1918" s="28"/>
    </row>
    <row r="1919" spans="1:1" s="6" customFormat="1" x14ac:dyDescent="0.2">
      <c r="A1919" s="28"/>
    </row>
    <row r="1920" spans="1:1" s="6" customFormat="1" x14ac:dyDescent="0.2">
      <c r="A1920" s="28"/>
    </row>
    <row r="1921" spans="1:1" s="6" customFormat="1" x14ac:dyDescent="0.2">
      <c r="A1921" s="28"/>
    </row>
    <row r="1922" spans="1:1" s="6" customFormat="1" x14ac:dyDescent="0.2">
      <c r="A1922" s="28"/>
    </row>
    <row r="1923" spans="1:1" s="6" customFormat="1" x14ac:dyDescent="0.2">
      <c r="A1923" s="28"/>
    </row>
    <row r="1924" spans="1:1" s="6" customFormat="1" x14ac:dyDescent="0.2">
      <c r="A1924" s="28"/>
    </row>
    <row r="1925" spans="1:1" s="6" customFormat="1" x14ac:dyDescent="0.2">
      <c r="A1925" s="28"/>
    </row>
    <row r="1926" spans="1:1" s="6" customFormat="1" x14ac:dyDescent="0.2">
      <c r="A1926" s="28"/>
    </row>
    <row r="1927" spans="1:1" s="6" customFormat="1" x14ac:dyDescent="0.2">
      <c r="A1927" s="28"/>
    </row>
    <row r="1928" spans="1:1" s="6" customFormat="1" x14ac:dyDescent="0.2">
      <c r="A1928" s="28"/>
    </row>
    <row r="1929" spans="1:1" s="6" customFormat="1" x14ac:dyDescent="0.2">
      <c r="A1929" s="28"/>
    </row>
    <row r="1930" spans="1:1" s="6" customFormat="1" x14ac:dyDescent="0.2">
      <c r="A1930" s="28"/>
    </row>
    <row r="1931" spans="1:1" s="6" customFormat="1" x14ac:dyDescent="0.2">
      <c r="A1931" s="28"/>
    </row>
    <row r="1932" spans="1:1" s="6" customFormat="1" x14ac:dyDescent="0.2">
      <c r="A1932" s="28"/>
    </row>
    <row r="1933" spans="1:1" s="6" customFormat="1" x14ac:dyDescent="0.2">
      <c r="A1933" s="28"/>
    </row>
    <row r="1934" spans="1:1" s="6" customFormat="1" x14ac:dyDescent="0.2">
      <c r="A1934" s="28"/>
    </row>
    <row r="1935" spans="1:1" s="6" customFormat="1" x14ac:dyDescent="0.2">
      <c r="A1935" s="28"/>
    </row>
    <row r="1936" spans="1:1" s="6" customFormat="1" x14ac:dyDescent="0.2">
      <c r="A1936" s="28"/>
    </row>
    <row r="1937" spans="1:1" s="6" customFormat="1" x14ac:dyDescent="0.2">
      <c r="A1937" s="28"/>
    </row>
    <row r="1938" spans="1:1" s="6" customFormat="1" x14ac:dyDescent="0.2">
      <c r="A1938" s="28"/>
    </row>
    <row r="1939" spans="1:1" s="6" customFormat="1" x14ac:dyDescent="0.2">
      <c r="A1939" s="28"/>
    </row>
    <row r="1940" spans="1:1" s="6" customFormat="1" x14ac:dyDescent="0.2">
      <c r="A1940" s="28"/>
    </row>
    <row r="1941" spans="1:1" s="6" customFormat="1" x14ac:dyDescent="0.2">
      <c r="A1941" s="28"/>
    </row>
    <row r="1942" spans="1:1" s="6" customFormat="1" x14ac:dyDescent="0.2">
      <c r="A1942" s="28"/>
    </row>
    <row r="1943" spans="1:1" s="6" customFormat="1" x14ac:dyDescent="0.2">
      <c r="A1943" s="28"/>
    </row>
    <row r="1944" spans="1:1" s="6" customFormat="1" x14ac:dyDescent="0.2">
      <c r="A1944" s="28"/>
    </row>
    <row r="1945" spans="1:1" s="6" customFormat="1" x14ac:dyDescent="0.2">
      <c r="A1945" s="28"/>
    </row>
    <row r="1946" spans="1:1" s="6" customFormat="1" x14ac:dyDescent="0.2">
      <c r="A1946" s="28"/>
    </row>
    <row r="1947" spans="1:1" s="6" customFormat="1" x14ac:dyDescent="0.2">
      <c r="A1947" s="28"/>
    </row>
    <row r="1948" spans="1:1" s="6" customFormat="1" x14ac:dyDescent="0.2">
      <c r="A1948" s="28"/>
    </row>
    <row r="1949" spans="1:1" s="6" customFormat="1" x14ac:dyDescent="0.2">
      <c r="A1949" s="28"/>
    </row>
    <row r="1950" spans="1:1" s="6" customFormat="1" x14ac:dyDescent="0.2">
      <c r="A1950" s="28"/>
    </row>
    <row r="1951" spans="1:1" s="6" customFormat="1" x14ac:dyDescent="0.2">
      <c r="A1951" s="28"/>
    </row>
    <row r="1952" spans="1:1" s="6" customFormat="1" x14ac:dyDescent="0.2">
      <c r="A1952" s="28"/>
    </row>
    <row r="1953" spans="1:1" s="6" customFormat="1" x14ac:dyDescent="0.2">
      <c r="A1953" s="28"/>
    </row>
    <row r="1954" spans="1:1" s="6" customFormat="1" x14ac:dyDescent="0.2">
      <c r="A1954" s="28"/>
    </row>
    <row r="1955" spans="1:1" s="6" customFormat="1" x14ac:dyDescent="0.2">
      <c r="A1955" s="28"/>
    </row>
    <row r="1956" spans="1:1" s="6" customFormat="1" x14ac:dyDescent="0.2">
      <c r="A1956" s="28"/>
    </row>
    <row r="1957" spans="1:1" s="6" customFormat="1" x14ac:dyDescent="0.2">
      <c r="A1957" s="28"/>
    </row>
    <row r="1958" spans="1:1" s="6" customFormat="1" x14ac:dyDescent="0.2">
      <c r="A1958" s="28"/>
    </row>
    <row r="1959" spans="1:1" s="6" customFormat="1" x14ac:dyDescent="0.2">
      <c r="A1959" s="28"/>
    </row>
    <row r="1960" spans="1:1" s="6" customFormat="1" x14ac:dyDescent="0.2">
      <c r="A1960" s="28"/>
    </row>
    <row r="1961" spans="1:1" s="6" customFormat="1" x14ac:dyDescent="0.2">
      <c r="A1961" s="28"/>
    </row>
    <row r="1962" spans="1:1" s="6" customFormat="1" x14ac:dyDescent="0.2">
      <c r="A1962" s="28"/>
    </row>
    <row r="1963" spans="1:1" s="6" customFormat="1" x14ac:dyDescent="0.2">
      <c r="A1963" s="28"/>
    </row>
    <row r="1964" spans="1:1" s="6" customFormat="1" x14ac:dyDescent="0.2">
      <c r="A1964" s="28"/>
    </row>
    <row r="1965" spans="1:1" s="6" customFormat="1" x14ac:dyDescent="0.2">
      <c r="A1965" s="28"/>
    </row>
    <row r="1966" spans="1:1" s="6" customFormat="1" x14ac:dyDescent="0.2">
      <c r="A1966" s="28"/>
    </row>
    <row r="1967" spans="1:1" s="6" customFormat="1" x14ac:dyDescent="0.2">
      <c r="A1967" s="28"/>
    </row>
    <row r="1968" spans="1:1" s="6" customFormat="1" x14ac:dyDescent="0.2">
      <c r="A1968" s="28"/>
    </row>
    <row r="1969" spans="1:1" s="6" customFormat="1" x14ac:dyDescent="0.2">
      <c r="A1969" s="28"/>
    </row>
    <row r="1970" spans="1:1" s="6" customFormat="1" x14ac:dyDescent="0.2">
      <c r="A1970" s="28"/>
    </row>
    <row r="1971" spans="1:1" s="6" customFormat="1" x14ac:dyDescent="0.2">
      <c r="A1971" s="28"/>
    </row>
    <row r="1972" spans="1:1" s="6" customFormat="1" x14ac:dyDescent="0.2">
      <c r="A1972" s="28"/>
    </row>
    <row r="1973" spans="1:1" s="6" customFormat="1" x14ac:dyDescent="0.2">
      <c r="A1973" s="28"/>
    </row>
    <row r="1974" spans="1:1" s="6" customFormat="1" x14ac:dyDescent="0.2">
      <c r="A1974" s="28"/>
    </row>
    <row r="1975" spans="1:1" s="6" customFormat="1" x14ac:dyDescent="0.2">
      <c r="A1975" s="28"/>
    </row>
    <row r="1976" spans="1:1" s="6" customFormat="1" x14ac:dyDescent="0.2">
      <c r="A1976" s="28"/>
    </row>
    <row r="1977" spans="1:1" s="6" customFormat="1" x14ac:dyDescent="0.2">
      <c r="A1977" s="28"/>
    </row>
    <row r="1978" spans="1:1" s="6" customFormat="1" x14ac:dyDescent="0.2">
      <c r="A1978" s="28"/>
    </row>
    <row r="1979" spans="1:1" s="6" customFormat="1" x14ac:dyDescent="0.2">
      <c r="A1979" s="28"/>
    </row>
    <row r="1980" spans="1:1" s="6" customFormat="1" x14ac:dyDescent="0.2">
      <c r="A1980" s="28"/>
    </row>
    <row r="1981" spans="1:1" s="6" customFormat="1" x14ac:dyDescent="0.2">
      <c r="A1981" s="28"/>
    </row>
    <row r="1982" spans="1:1" s="6" customFormat="1" x14ac:dyDescent="0.2">
      <c r="A1982" s="28"/>
    </row>
    <row r="1983" spans="1:1" s="6" customFormat="1" x14ac:dyDescent="0.2">
      <c r="A1983" s="28"/>
    </row>
    <row r="1984" spans="1:1" s="6" customFormat="1" x14ac:dyDescent="0.2">
      <c r="A1984" s="28"/>
    </row>
    <row r="1985" spans="1:1" s="6" customFormat="1" x14ac:dyDescent="0.2">
      <c r="A1985" s="28"/>
    </row>
    <row r="1986" spans="1:1" s="6" customFormat="1" x14ac:dyDescent="0.2">
      <c r="A1986" s="28"/>
    </row>
    <row r="1987" spans="1:1" s="6" customFormat="1" x14ac:dyDescent="0.2">
      <c r="A1987" s="28"/>
    </row>
    <row r="1988" spans="1:1" s="6" customFormat="1" x14ac:dyDescent="0.2">
      <c r="A1988" s="28"/>
    </row>
    <row r="1989" spans="1:1" s="6" customFormat="1" x14ac:dyDescent="0.2">
      <c r="A1989" s="28"/>
    </row>
    <row r="1990" spans="1:1" s="6" customFormat="1" x14ac:dyDescent="0.2">
      <c r="A1990" s="28"/>
    </row>
    <row r="1991" spans="1:1" s="6" customFormat="1" x14ac:dyDescent="0.2">
      <c r="A1991" s="28"/>
    </row>
    <row r="1992" spans="1:1" s="6" customFormat="1" x14ac:dyDescent="0.2">
      <c r="A1992" s="28"/>
    </row>
    <row r="1993" spans="1:1" s="6" customFormat="1" x14ac:dyDescent="0.2">
      <c r="A1993" s="28"/>
    </row>
    <row r="1994" spans="1:1" s="6" customFormat="1" x14ac:dyDescent="0.2">
      <c r="A1994" s="28"/>
    </row>
    <row r="1995" spans="1:1" s="6" customFormat="1" x14ac:dyDescent="0.2">
      <c r="A1995" s="28"/>
    </row>
    <row r="1996" spans="1:1" s="6" customFormat="1" x14ac:dyDescent="0.2">
      <c r="A1996" s="28"/>
    </row>
    <row r="1997" spans="1:1" s="6" customFormat="1" x14ac:dyDescent="0.2">
      <c r="A1997" s="28"/>
    </row>
    <row r="1998" spans="1:1" s="6" customFormat="1" x14ac:dyDescent="0.2">
      <c r="A1998" s="28"/>
    </row>
    <row r="1999" spans="1:1" s="6" customFormat="1" x14ac:dyDescent="0.2">
      <c r="A1999" s="28"/>
    </row>
    <row r="2000" spans="1:1" s="6" customFormat="1" x14ac:dyDescent="0.2">
      <c r="A2000" s="28"/>
    </row>
    <row r="2001" spans="1:1" s="6" customFormat="1" x14ac:dyDescent="0.2">
      <c r="A2001" s="28"/>
    </row>
    <row r="2002" spans="1:1" s="6" customFormat="1" x14ac:dyDescent="0.2">
      <c r="A2002" s="28"/>
    </row>
    <row r="2003" spans="1:1" s="6" customFormat="1" x14ac:dyDescent="0.2">
      <c r="A2003" s="28"/>
    </row>
    <row r="2004" spans="1:1" s="6" customFormat="1" x14ac:dyDescent="0.2">
      <c r="A2004" s="28"/>
    </row>
    <row r="2005" spans="1:1" s="6" customFormat="1" x14ac:dyDescent="0.2">
      <c r="A2005" s="28"/>
    </row>
    <row r="2006" spans="1:1" s="6" customFormat="1" x14ac:dyDescent="0.2">
      <c r="A2006" s="28"/>
    </row>
    <row r="2007" spans="1:1" s="6" customFormat="1" x14ac:dyDescent="0.2">
      <c r="A2007" s="28"/>
    </row>
    <row r="2008" spans="1:1" s="6" customFormat="1" x14ac:dyDescent="0.2">
      <c r="A2008" s="28"/>
    </row>
    <row r="2009" spans="1:1" s="6" customFormat="1" x14ac:dyDescent="0.2">
      <c r="A2009" s="28"/>
    </row>
    <row r="2010" spans="1:1" s="6" customFormat="1" x14ac:dyDescent="0.2">
      <c r="A2010" s="28"/>
    </row>
    <row r="2011" spans="1:1" s="6" customFormat="1" x14ac:dyDescent="0.2">
      <c r="A2011" s="28"/>
    </row>
    <row r="2012" spans="1:1" s="6" customFormat="1" x14ac:dyDescent="0.2">
      <c r="A2012" s="28"/>
    </row>
    <row r="2013" spans="1:1" s="6" customFormat="1" x14ac:dyDescent="0.2">
      <c r="A2013" s="28"/>
    </row>
    <row r="2014" spans="1:1" s="6" customFormat="1" x14ac:dyDescent="0.2">
      <c r="A2014" s="28"/>
    </row>
    <row r="2015" spans="1:1" s="6" customFormat="1" x14ac:dyDescent="0.2">
      <c r="A2015" s="28"/>
    </row>
    <row r="2016" spans="1:1" s="6" customFormat="1" x14ac:dyDescent="0.2">
      <c r="A2016" s="28"/>
    </row>
    <row r="2017" spans="1:1" s="6" customFormat="1" x14ac:dyDescent="0.2">
      <c r="A2017" s="28"/>
    </row>
    <row r="2018" spans="1:1" s="6" customFormat="1" x14ac:dyDescent="0.2">
      <c r="A2018" s="28"/>
    </row>
    <row r="2019" spans="1:1" s="6" customFormat="1" x14ac:dyDescent="0.2">
      <c r="A2019" s="28"/>
    </row>
    <row r="2020" spans="1:1" s="6" customFormat="1" x14ac:dyDescent="0.2">
      <c r="A2020" s="28"/>
    </row>
    <row r="2021" spans="1:1" s="6" customFormat="1" x14ac:dyDescent="0.2">
      <c r="A2021" s="28"/>
    </row>
    <row r="2022" spans="1:1" s="6" customFormat="1" x14ac:dyDescent="0.2">
      <c r="A2022" s="28"/>
    </row>
    <row r="2023" spans="1:1" s="6" customFormat="1" x14ac:dyDescent="0.2">
      <c r="A2023" s="28"/>
    </row>
    <row r="2024" spans="1:1" s="6" customFormat="1" x14ac:dyDescent="0.2">
      <c r="A2024" s="28"/>
    </row>
    <row r="2025" spans="1:1" s="6" customFormat="1" x14ac:dyDescent="0.2">
      <c r="A2025" s="28"/>
    </row>
    <row r="2026" spans="1:1" s="6" customFormat="1" x14ac:dyDescent="0.2">
      <c r="A2026" s="28"/>
    </row>
    <row r="2027" spans="1:1" s="6" customFormat="1" x14ac:dyDescent="0.2">
      <c r="A2027" s="28"/>
    </row>
    <row r="2028" spans="1:1" s="6" customFormat="1" x14ac:dyDescent="0.2">
      <c r="A2028" s="28"/>
    </row>
    <row r="2029" spans="1:1" s="6" customFormat="1" x14ac:dyDescent="0.2">
      <c r="A2029" s="28"/>
    </row>
    <row r="2030" spans="1:1" s="6" customFormat="1" x14ac:dyDescent="0.2">
      <c r="A2030" s="28"/>
    </row>
    <row r="2031" spans="1:1" s="6" customFormat="1" x14ac:dyDescent="0.2">
      <c r="A2031" s="28"/>
    </row>
    <row r="2032" spans="1:1" s="6" customFormat="1" x14ac:dyDescent="0.2">
      <c r="A2032" s="28"/>
    </row>
    <row r="2033" spans="1:1" s="6" customFormat="1" x14ac:dyDescent="0.2">
      <c r="A2033" s="28"/>
    </row>
    <row r="2034" spans="1:1" s="6" customFormat="1" x14ac:dyDescent="0.2">
      <c r="A2034" s="28"/>
    </row>
    <row r="2035" spans="1:1" s="6" customFormat="1" x14ac:dyDescent="0.2">
      <c r="A2035" s="28"/>
    </row>
    <row r="2036" spans="1:1" s="6" customFormat="1" x14ac:dyDescent="0.2">
      <c r="A2036" s="28"/>
    </row>
    <row r="2037" spans="1:1" s="6" customFormat="1" x14ac:dyDescent="0.2">
      <c r="A2037" s="28"/>
    </row>
    <row r="2038" spans="1:1" s="6" customFormat="1" x14ac:dyDescent="0.2">
      <c r="A2038" s="28"/>
    </row>
    <row r="2039" spans="1:1" s="6" customFormat="1" x14ac:dyDescent="0.2">
      <c r="A2039" s="28"/>
    </row>
    <row r="2040" spans="1:1" s="6" customFormat="1" x14ac:dyDescent="0.2">
      <c r="A2040" s="28"/>
    </row>
    <row r="2041" spans="1:1" s="6" customFormat="1" x14ac:dyDescent="0.2">
      <c r="A2041" s="28"/>
    </row>
    <row r="2042" spans="1:1" s="6" customFormat="1" x14ac:dyDescent="0.2">
      <c r="A2042" s="28"/>
    </row>
    <row r="2043" spans="1:1" s="6" customFormat="1" x14ac:dyDescent="0.2">
      <c r="A2043" s="28"/>
    </row>
    <row r="2044" spans="1:1" s="6" customFormat="1" x14ac:dyDescent="0.2">
      <c r="A2044" s="28"/>
    </row>
    <row r="2045" spans="1:1" s="6" customFormat="1" x14ac:dyDescent="0.2">
      <c r="A2045" s="28"/>
    </row>
    <row r="2046" spans="1:1" s="6" customFormat="1" x14ac:dyDescent="0.2">
      <c r="A2046" s="28"/>
    </row>
    <row r="2047" spans="1:1" s="6" customFormat="1" x14ac:dyDescent="0.2">
      <c r="A2047" s="28"/>
    </row>
    <row r="2048" spans="1:1" s="6" customFormat="1" x14ac:dyDescent="0.2">
      <c r="A2048" s="28"/>
    </row>
    <row r="2049" spans="1:1" s="6" customFormat="1" x14ac:dyDescent="0.2">
      <c r="A2049" s="28"/>
    </row>
    <row r="2050" spans="1:1" s="6" customFormat="1" x14ac:dyDescent="0.2">
      <c r="A2050" s="28"/>
    </row>
    <row r="2051" spans="1:1" s="6" customFormat="1" x14ac:dyDescent="0.2">
      <c r="A2051" s="28"/>
    </row>
    <row r="2052" spans="1:1" s="6" customFormat="1" x14ac:dyDescent="0.2">
      <c r="A2052" s="28"/>
    </row>
    <row r="2053" spans="1:1" s="6" customFormat="1" x14ac:dyDescent="0.2">
      <c r="A2053" s="28"/>
    </row>
    <row r="2054" spans="1:1" s="6" customFormat="1" x14ac:dyDescent="0.2">
      <c r="A2054" s="28"/>
    </row>
    <row r="2055" spans="1:1" s="6" customFormat="1" x14ac:dyDescent="0.2">
      <c r="A2055" s="28"/>
    </row>
    <row r="2056" spans="1:1" s="6" customFormat="1" x14ac:dyDescent="0.2">
      <c r="A2056" s="28"/>
    </row>
    <row r="2057" spans="1:1" s="6" customFormat="1" x14ac:dyDescent="0.2">
      <c r="A2057" s="28"/>
    </row>
    <row r="2058" spans="1:1" s="6" customFormat="1" x14ac:dyDescent="0.2">
      <c r="A2058" s="28"/>
    </row>
    <row r="2059" spans="1:1" s="6" customFormat="1" x14ac:dyDescent="0.2">
      <c r="A2059" s="28"/>
    </row>
    <row r="2060" spans="1:1" s="6" customFormat="1" x14ac:dyDescent="0.2">
      <c r="A2060" s="28"/>
    </row>
    <row r="2061" spans="1:1" s="6" customFormat="1" x14ac:dyDescent="0.2">
      <c r="A2061" s="28"/>
    </row>
    <row r="2062" spans="1:1" s="6" customFormat="1" x14ac:dyDescent="0.2">
      <c r="A2062" s="28"/>
    </row>
    <row r="2063" spans="1:1" s="6" customFormat="1" x14ac:dyDescent="0.2">
      <c r="A2063" s="28"/>
    </row>
    <row r="2064" spans="1:1" s="6" customFormat="1" x14ac:dyDescent="0.2">
      <c r="A2064" s="28"/>
    </row>
    <row r="2065" spans="1:1" s="6" customFormat="1" x14ac:dyDescent="0.2">
      <c r="A2065" s="28"/>
    </row>
    <row r="2066" spans="1:1" s="6" customFormat="1" x14ac:dyDescent="0.2">
      <c r="A2066" s="28"/>
    </row>
    <row r="2067" spans="1:1" s="6" customFormat="1" x14ac:dyDescent="0.2">
      <c r="A2067" s="28"/>
    </row>
    <row r="2068" spans="1:1" s="6" customFormat="1" x14ac:dyDescent="0.2">
      <c r="A2068" s="28"/>
    </row>
    <row r="2069" spans="1:1" s="6" customFormat="1" x14ac:dyDescent="0.2">
      <c r="A2069" s="28"/>
    </row>
    <row r="2070" spans="1:1" s="6" customFormat="1" x14ac:dyDescent="0.2">
      <c r="A2070" s="28"/>
    </row>
    <row r="2071" spans="1:1" s="6" customFormat="1" x14ac:dyDescent="0.2">
      <c r="A2071" s="28"/>
    </row>
    <row r="2072" spans="1:1" s="6" customFormat="1" x14ac:dyDescent="0.2">
      <c r="A2072" s="28"/>
    </row>
    <row r="2073" spans="1:1" s="6" customFormat="1" x14ac:dyDescent="0.2">
      <c r="A2073" s="28"/>
    </row>
    <row r="2074" spans="1:1" s="6" customFormat="1" x14ac:dyDescent="0.2">
      <c r="A2074" s="28"/>
    </row>
    <row r="2075" spans="1:1" s="6" customFormat="1" x14ac:dyDescent="0.2">
      <c r="A2075" s="28"/>
    </row>
    <row r="2076" spans="1:1" s="6" customFormat="1" x14ac:dyDescent="0.2">
      <c r="A2076" s="28"/>
    </row>
    <row r="2077" spans="1:1" s="6" customFormat="1" x14ac:dyDescent="0.2">
      <c r="A2077" s="28"/>
    </row>
    <row r="2078" spans="1:1" s="6" customFormat="1" x14ac:dyDescent="0.2">
      <c r="A2078" s="28"/>
    </row>
    <row r="2079" spans="1:1" s="6" customFormat="1" x14ac:dyDescent="0.2">
      <c r="A2079" s="28"/>
    </row>
    <row r="2080" spans="1:1" s="6" customFormat="1" x14ac:dyDescent="0.2">
      <c r="A2080" s="28"/>
    </row>
    <row r="2081" spans="1:1" s="6" customFormat="1" x14ac:dyDescent="0.2">
      <c r="A2081" s="28"/>
    </row>
    <row r="2082" spans="1:1" s="6" customFormat="1" x14ac:dyDescent="0.2">
      <c r="A2082" s="28"/>
    </row>
    <row r="2083" spans="1:1" s="6" customFormat="1" x14ac:dyDescent="0.2">
      <c r="A2083" s="28"/>
    </row>
    <row r="2084" spans="1:1" s="6" customFormat="1" x14ac:dyDescent="0.2">
      <c r="A2084" s="28"/>
    </row>
    <row r="2085" spans="1:1" s="6" customFormat="1" x14ac:dyDescent="0.2">
      <c r="A2085" s="28"/>
    </row>
    <row r="2086" spans="1:1" s="6" customFormat="1" x14ac:dyDescent="0.2">
      <c r="A2086" s="28"/>
    </row>
    <row r="2087" spans="1:1" s="6" customFormat="1" x14ac:dyDescent="0.2">
      <c r="A2087" s="28"/>
    </row>
    <row r="2088" spans="1:1" s="6" customFormat="1" x14ac:dyDescent="0.2">
      <c r="A2088" s="28"/>
    </row>
    <row r="2089" spans="1:1" s="6" customFormat="1" x14ac:dyDescent="0.2">
      <c r="A2089" s="28"/>
    </row>
    <row r="2090" spans="1:1" s="6" customFormat="1" x14ac:dyDescent="0.2">
      <c r="A2090" s="28"/>
    </row>
    <row r="2091" spans="1:1" s="6" customFormat="1" x14ac:dyDescent="0.2">
      <c r="A2091" s="28"/>
    </row>
    <row r="2092" spans="1:1" s="6" customFormat="1" x14ac:dyDescent="0.2">
      <c r="A2092" s="28"/>
    </row>
    <row r="2093" spans="1:1" s="6" customFormat="1" x14ac:dyDescent="0.2">
      <c r="A2093" s="28"/>
    </row>
    <row r="2094" spans="1:1" s="6" customFormat="1" x14ac:dyDescent="0.2">
      <c r="A2094" s="28"/>
    </row>
    <row r="2095" spans="1:1" s="6" customFormat="1" x14ac:dyDescent="0.2">
      <c r="A2095" s="28"/>
    </row>
    <row r="2096" spans="1:1" s="6" customFormat="1" x14ac:dyDescent="0.2">
      <c r="A2096" s="28"/>
    </row>
    <row r="2097" spans="1:1" s="6" customFormat="1" x14ac:dyDescent="0.2">
      <c r="A2097" s="28"/>
    </row>
    <row r="2098" spans="1:1" s="6" customFormat="1" x14ac:dyDescent="0.2">
      <c r="A2098" s="28"/>
    </row>
    <row r="2099" spans="1:1" s="6" customFormat="1" x14ac:dyDescent="0.2">
      <c r="A2099" s="28"/>
    </row>
    <row r="2100" spans="1:1" s="6" customFormat="1" x14ac:dyDescent="0.2">
      <c r="A2100" s="28"/>
    </row>
    <row r="2101" spans="1:1" s="6" customFormat="1" x14ac:dyDescent="0.2">
      <c r="A2101" s="28"/>
    </row>
    <row r="2102" spans="1:1" s="6" customFormat="1" x14ac:dyDescent="0.2">
      <c r="A2102" s="28"/>
    </row>
    <row r="2103" spans="1:1" s="6" customFormat="1" x14ac:dyDescent="0.2">
      <c r="A2103" s="28"/>
    </row>
    <row r="2104" spans="1:1" s="6" customFormat="1" x14ac:dyDescent="0.2">
      <c r="A2104" s="28"/>
    </row>
    <row r="2105" spans="1:1" s="6" customFormat="1" x14ac:dyDescent="0.2">
      <c r="A2105" s="28"/>
    </row>
    <row r="2106" spans="1:1" s="6" customFormat="1" x14ac:dyDescent="0.2">
      <c r="A2106" s="28"/>
    </row>
    <row r="2107" spans="1:1" s="6" customFormat="1" x14ac:dyDescent="0.2">
      <c r="A2107" s="28"/>
    </row>
    <row r="2108" spans="1:1" s="6" customFormat="1" x14ac:dyDescent="0.2">
      <c r="A2108" s="28"/>
    </row>
    <row r="2109" spans="1:1" s="6" customFormat="1" x14ac:dyDescent="0.2">
      <c r="A2109" s="28"/>
    </row>
    <row r="2110" spans="1:1" s="6" customFormat="1" x14ac:dyDescent="0.2">
      <c r="A2110" s="28"/>
    </row>
    <row r="2111" spans="1:1" s="6" customFormat="1" x14ac:dyDescent="0.2">
      <c r="A2111" s="28"/>
    </row>
    <row r="2112" spans="1:1" s="6" customFormat="1" x14ac:dyDescent="0.2">
      <c r="A2112" s="28"/>
    </row>
    <row r="2113" spans="1:1" s="6" customFormat="1" x14ac:dyDescent="0.2">
      <c r="A2113" s="28"/>
    </row>
    <row r="2114" spans="1:1" s="6" customFormat="1" x14ac:dyDescent="0.2">
      <c r="A2114" s="28"/>
    </row>
    <row r="2115" spans="1:1" s="6" customFormat="1" x14ac:dyDescent="0.2">
      <c r="A2115" s="28"/>
    </row>
    <row r="2116" spans="1:1" s="6" customFormat="1" x14ac:dyDescent="0.2">
      <c r="A2116" s="28"/>
    </row>
    <row r="2117" spans="1:1" s="6" customFormat="1" x14ac:dyDescent="0.2">
      <c r="A2117" s="28"/>
    </row>
    <row r="2118" spans="1:1" s="6" customFormat="1" x14ac:dyDescent="0.2">
      <c r="A2118" s="28"/>
    </row>
    <row r="2119" spans="1:1" s="6" customFormat="1" x14ac:dyDescent="0.2">
      <c r="A2119" s="28"/>
    </row>
    <row r="2120" spans="1:1" s="6" customFormat="1" x14ac:dyDescent="0.2">
      <c r="A2120" s="28"/>
    </row>
    <row r="2121" spans="1:1" s="6" customFormat="1" x14ac:dyDescent="0.2">
      <c r="A2121" s="28"/>
    </row>
    <row r="2122" spans="1:1" s="6" customFormat="1" x14ac:dyDescent="0.2">
      <c r="A2122" s="28"/>
    </row>
    <row r="2123" spans="1:1" s="6" customFormat="1" x14ac:dyDescent="0.2">
      <c r="A2123" s="28"/>
    </row>
    <row r="2124" spans="1:1" s="6" customFormat="1" x14ac:dyDescent="0.2">
      <c r="A2124" s="28"/>
    </row>
    <row r="2125" spans="1:1" s="6" customFormat="1" x14ac:dyDescent="0.2">
      <c r="A2125" s="28"/>
    </row>
    <row r="2126" spans="1:1" s="6" customFormat="1" x14ac:dyDescent="0.2">
      <c r="A2126" s="28"/>
    </row>
    <row r="2127" spans="1:1" s="6" customFormat="1" x14ac:dyDescent="0.2">
      <c r="A2127" s="28"/>
    </row>
    <row r="2128" spans="1:1" s="6" customFormat="1" x14ac:dyDescent="0.2">
      <c r="A2128" s="28"/>
    </row>
    <row r="2129" spans="1:1" s="6" customFormat="1" x14ac:dyDescent="0.2">
      <c r="A2129" s="28"/>
    </row>
    <row r="2130" spans="1:1" s="6" customFormat="1" x14ac:dyDescent="0.2">
      <c r="A2130" s="28"/>
    </row>
    <row r="2131" spans="1:1" s="6" customFormat="1" x14ac:dyDescent="0.2">
      <c r="A2131" s="28"/>
    </row>
    <row r="2132" spans="1:1" s="6" customFormat="1" x14ac:dyDescent="0.2">
      <c r="A2132" s="28"/>
    </row>
    <row r="2133" spans="1:1" s="6" customFormat="1" x14ac:dyDescent="0.2">
      <c r="A2133" s="28"/>
    </row>
    <row r="2134" spans="1:1" s="6" customFormat="1" x14ac:dyDescent="0.2">
      <c r="A2134" s="28"/>
    </row>
    <row r="2135" spans="1:1" s="6" customFormat="1" x14ac:dyDescent="0.2">
      <c r="A2135" s="28"/>
    </row>
    <row r="2136" spans="1:1" s="6" customFormat="1" x14ac:dyDescent="0.2">
      <c r="A2136" s="28"/>
    </row>
    <row r="2137" spans="1:1" s="6" customFormat="1" x14ac:dyDescent="0.2">
      <c r="A2137" s="28"/>
    </row>
    <row r="2138" spans="1:1" s="6" customFormat="1" x14ac:dyDescent="0.2">
      <c r="A2138" s="28"/>
    </row>
    <row r="2139" spans="1:1" s="6" customFormat="1" x14ac:dyDescent="0.2">
      <c r="A2139" s="28"/>
    </row>
    <row r="2140" spans="1:1" s="6" customFormat="1" x14ac:dyDescent="0.2">
      <c r="A2140" s="28"/>
    </row>
    <row r="2141" spans="1:1" s="6" customFormat="1" x14ac:dyDescent="0.2">
      <c r="A2141" s="28"/>
    </row>
    <row r="2142" spans="1:1" s="6" customFormat="1" x14ac:dyDescent="0.2">
      <c r="A2142" s="28"/>
    </row>
    <row r="2143" spans="1:1" s="6" customFormat="1" x14ac:dyDescent="0.2">
      <c r="A2143" s="28"/>
    </row>
    <row r="2144" spans="1:1" s="6" customFormat="1" x14ac:dyDescent="0.2">
      <c r="A2144" s="28"/>
    </row>
    <row r="2145" spans="1:1" s="6" customFormat="1" x14ac:dyDescent="0.2">
      <c r="A2145" s="28"/>
    </row>
    <row r="2146" spans="1:1" s="6" customFormat="1" x14ac:dyDescent="0.2">
      <c r="A2146" s="28"/>
    </row>
    <row r="2147" spans="1:1" s="6" customFormat="1" x14ac:dyDescent="0.2">
      <c r="A2147" s="28"/>
    </row>
    <row r="2148" spans="1:1" s="6" customFormat="1" x14ac:dyDescent="0.2">
      <c r="A2148" s="28"/>
    </row>
    <row r="2149" spans="1:1" s="6" customFormat="1" x14ac:dyDescent="0.2">
      <c r="A2149" s="28"/>
    </row>
    <row r="2150" spans="1:1" s="6" customFormat="1" x14ac:dyDescent="0.2">
      <c r="A2150" s="28"/>
    </row>
    <row r="2151" spans="1:1" s="6" customFormat="1" x14ac:dyDescent="0.2">
      <c r="A2151" s="28"/>
    </row>
    <row r="2152" spans="1:1" s="6" customFormat="1" x14ac:dyDescent="0.2">
      <c r="A2152" s="28"/>
    </row>
    <row r="2153" spans="1:1" s="6" customFormat="1" x14ac:dyDescent="0.2">
      <c r="A2153" s="28"/>
    </row>
    <row r="2154" spans="1:1" s="6" customFormat="1" x14ac:dyDescent="0.2">
      <c r="A2154" s="28"/>
    </row>
    <row r="2155" spans="1:1" s="6" customFormat="1" x14ac:dyDescent="0.2">
      <c r="A2155" s="28"/>
    </row>
    <row r="2156" spans="1:1" s="6" customFormat="1" x14ac:dyDescent="0.2">
      <c r="A2156" s="28"/>
    </row>
    <row r="2157" spans="1:1" s="6" customFormat="1" x14ac:dyDescent="0.2">
      <c r="A2157" s="28"/>
    </row>
    <row r="2158" spans="1:1" s="6" customFormat="1" x14ac:dyDescent="0.2">
      <c r="A2158" s="28"/>
    </row>
    <row r="2159" spans="1:1" s="6" customFormat="1" x14ac:dyDescent="0.2">
      <c r="A2159" s="28"/>
    </row>
    <row r="2160" spans="1:1" s="6" customFormat="1" x14ac:dyDescent="0.2">
      <c r="A2160" s="28"/>
    </row>
    <row r="2161" spans="1:1" s="6" customFormat="1" x14ac:dyDescent="0.2">
      <c r="A2161" s="28"/>
    </row>
    <row r="2162" spans="1:1" s="6" customFormat="1" x14ac:dyDescent="0.2">
      <c r="A2162" s="28"/>
    </row>
    <row r="2163" spans="1:1" s="6" customFormat="1" x14ac:dyDescent="0.2">
      <c r="A2163" s="28"/>
    </row>
    <row r="2164" spans="1:1" s="6" customFormat="1" x14ac:dyDescent="0.2">
      <c r="A2164" s="28"/>
    </row>
    <row r="2165" spans="1:1" s="6" customFormat="1" x14ac:dyDescent="0.2">
      <c r="A2165" s="28"/>
    </row>
    <row r="2166" spans="1:1" s="6" customFormat="1" x14ac:dyDescent="0.2">
      <c r="A2166" s="28"/>
    </row>
    <row r="2167" spans="1:1" s="6" customFormat="1" x14ac:dyDescent="0.2">
      <c r="A2167" s="28"/>
    </row>
    <row r="2168" spans="1:1" s="6" customFormat="1" x14ac:dyDescent="0.2">
      <c r="A2168" s="28"/>
    </row>
    <row r="2169" spans="1:1" s="6" customFormat="1" x14ac:dyDescent="0.2">
      <c r="A2169" s="28"/>
    </row>
    <row r="2170" spans="1:1" s="6" customFormat="1" x14ac:dyDescent="0.2">
      <c r="A2170" s="28"/>
    </row>
    <row r="2171" spans="1:1" s="6" customFormat="1" x14ac:dyDescent="0.2">
      <c r="A2171" s="28"/>
    </row>
    <row r="2172" spans="1:1" s="6" customFormat="1" x14ac:dyDescent="0.2">
      <c r="A2172" s="28"/>
    </row>
    <row r="2173" spans="1:1" s="6" customFormat="1" x14ac:dyDescent="0.2">
      <c r="A2173" s="28"/>
    </row>
    <row r="2174" spans="1:1" s="6" customFormat="1" x14ac:dyDescent="0.2">
      <c r="A2174" s="28"/>
    </row>
    <row r="2175" spans="1:1" s="6" customFormat="1" x14ac:dyDescent="0.2">
      <c r="A2175" s="28"/>
    </row>
    <row r="2176" spans="1:1" s="6" customFormat="1" x14ac:dyDescent="0.2">
      <c r="A2176" s="28"/>
    </row>
    <row r="2177" spans="1:1" s="6" customFormat="1" x14ac:dyDescent="0.2">
      <c r="A2177" s="28"/>
    </row>
    <row r="2178" spans="1:1" s="6" customFormat="1" x14ac:dyDescent="0.2">
      <c r="A2178" s="28"/>
    </row>
    <row r="2179" spans="1:1" s="6" customFormat="1" x14ac:dyDescent="0.2">
      <c r="A2179" s="28"/>
    </row>
    <row r="2180" spans="1:1" s="6" customFormat="1" x14ac:dyDescent="0.2">
      <c r="A2180" s="28"/>
    </row>
    <row r="2181" spans="1:1" s="6" customFormat="1" x14ac:dyDescent="0.2">
      <c r="A2181" s="28"/>
    </row>
    <row r="2182" spans="1:1" s="6" customFormat="1" x14ac:dyDescent="0.2">
      <c r="A2182" s="28"/>
    </row>
    <row r="2183" spans="1:1" s="6" customFormat="1" x14ac:dyDescent="0.2">
      <c r="A2183" s="28"/>
    </row>
    <row r="2184" spans="1:1" s="6" customFormat="1" x14ac:dyDescent="0.2">
      <c r="A2184" s="28"/>
    </row>
    <row r="2185" spans="1:1" s="6" customFormat="1" x14ac:dyDescent="0.2">
      <c r="A2185" s="28"/>
    </row>
    <row r="2186" spans="1:1" s="6" customFormat="1" x14ac:dyDescent="0.2">
      <c r="A2186" s="28"/>
    </row>
    <row r="2187" spans="1:1" s="6" customFormat="1" x14ac:dyDescent="0.2">
      <c r="A2187" s="28"/>
    </row>
    <row r="2188" spans="1:1" s="6" customFormat="1" x14ac:dyDescent="0.2">
      <c r="A2188" s="28"/>
    </row>
    <row r="2189" spans="1:1" s="6" customFormat="1" x14ac:dyDescent="0.2">
      <c r="A2189" s="28"/>
    </row>
    <row r="2190" spans="1:1" s="6" customFormat="1" x14ac:dyDescent="0.2">
      <c r="A2190" s="28"/>
    </row>
    <row r="2191" spans="1:1" s="6" customFormat="1" x14ac:dyDescent="0.2">
      <c r="A2191" s="28"/>
    </row>
    <row r="2192" spans="1:1" s="6" customFormat="1" x14ac:dyDescent="0.2">
      <c r="A2192" s="28"/>
    </row>
    <row r="2193" spans="1:1" s="6" customFormat="1" x14ac:dyDescent="0.2">
      <c r="A2193" s="28"/>
    </row>
    <row r="2194" spans="1:1" s="6" customFormat="1" x14ac:dyDescent="0.2">
      <c r="A2194" s="28"/>
    </row>
    <row r="2195" spans="1:1" s="6" customFormat="1" x14ac:dyDescent="0.2">
      <c r="A2195" s="28"/>
    </row>
    <row r="2196" spans="1:1" s="6" customFormat="1" x14ac:dyDescent="0.2">
      <c r="A2196" s="28"/>
    </row>
    <row r="2197" spans="1:1" s="6" customFormat="1" x14ac:dyDescent="0.2">
      <c r="A2197" s="28"/>
    </row>
    <row r="2198" spans="1:1" s="6" customFormat="1" x14ac:dyDescent="0.2">
      <c r="A2198" s="28"/>
    </row>
    <row r="2199" spans="1:1" s="6" customFormat="1" x14ac:dyDescent="0.2">
      <c r="A2199" s="28"/>
    </row>
    <row r="2200" spans="1:1" s="6" customFormat="1" x14ac:dyDescent="0.2">
      <c r="A2200" s="28"/>
    </row>
    <row r="2201" spans="1:1" s="6" customFormat="1" x14ac:dyDescent="0.2">
      <c r="A2201" s="28"/>
    </row>
    <row r="2202" spans="1:1" s="6" customFormat="1" x14ac:dyDescent="0.2">
      <c r="A2202" s="28"/>
    </row>
    <row r="2203" spans="1:1" s="6" customFormat="1" x14ac:dyDescent="0.2">
      <c r="A2203" s="28"/>
    </row>
    <row r="2204" spans="1:1" s="6" customFormat="1" x14ac:dyDescent="0.2">
      <c r="A2204" s="28"/>
    </row>
    <row r="2205" spans="1:1" s="6" customFormat="1" x14ac:dyDescent="0.2">
      <c r="A2205" s="28"/>
    </row>
    <row r="2206" spans="1:1" s="6" customFormat="1" x14ac:dyDescent="0.2">
      <c r="A2206" s="28"/>
    </row>
    <row r="2207" spans="1:1" s="6" customFormat="1" x14ac:dyDescent="0.2">
      <c r="A2207" s="28"/>
    </row>
    <row r="2208" spans="1:1" s="6" customFormat="1" x14ac:dyDescent="0.2">
      <c r="A2208" s="28"/>
    </row>
    <row r="2209" spans="1:1" s="6" customFormat="1" x14ac:dyDescent="0.2">
      <c r="A2209" s="28"/>
    </row>
    <row r="2210" spans="1:1" s="6" customFormat="1" x14ac:dyDescent="0.2">
      <c r="A2210" s="28"/>
    </row>
    <row r="2211" spans="1:1" s="6" customFormat="1" x14ac:dyDescent="0.2">
      <c r="A2211" s="28"/>
    </row>
    <row r="2212" spans="1:1" s="6" customFormat="1" x14ac:dyDescent="0.2">
      <c r="A2212" s="28"/>
    </row>
    <row r="2213" spans="1:1" s="6" customFormat="1" x14ac:dyDescent="0.2">
      <c r="A2213" s="28"/>
    </row>
    <row r="2214" spans="1:1" s="6" customFormat="1" x14ac:dyDescent="0.2">
      <c r="A2214" s="28"/>
    </row>
    <row r="2215" spans="1:1" s="6" customFormat="1" x14ac:dyDescent="0.2">
      <c r="A2215" s="28"/>
    </row>
    <row r="2216" spans="1:1" s="6" customFormat="1" x14ac:dyDescent="0.2">
      <c r="A2216" s="28"/>
    </row>
    <row r="2217" spans="1:1" s="6" customFormat="1" x14ac:dyDescent="0.2">
      <c r="A2217" s="28"/>
    </row>
    <row r="2218" spans="1:1" s="6" customFormat="1" x14ac:dyDescent="0.2">
      <c r="A2218" s="28"/>
    </row>
    <row r="2219" spans="1:1" s="6" customFormat="1" x14ac:dyDescent="0.2">
      <c r="A2219" s="28"/>
    </row>
    <row r="2220" spans="1:1" s="6" customFormat="1" x14ac:dyDescent="0.2">
      <c r="A2220" s="28"/>
    </row>
    <row r="2221" spans="1:1" s="6" customFormat="1" x14ac:dyDescent="0.2">
      <c r="A2221" s="28"/>
    </row>
    <row r="2222" spans="1:1" s="6" customFormat="1" x14ac:dyDescent="0.2">
      <c r="A2222" s="28"/>
    </row>
    <row r="2223" spans="1:1" s="6" customFormat="1" x14ac:dyDescent="0.2">
      <c r="A2223" s="28"/>
    </row>
    <row r="2224" spans="1:1" s="6" customFormat="1" x14ac:dyDescent="0.2">
      <c r="A2224" s="28"/>
    </row>
    <row r="2225" spans="1:1" s="6" customFormat="1" x14ac:dyDescent="0.2">
      <c r="A2225" s="28"/>
    </row>
    <row r="2226" spans="1:1" s="6" customFormat="1" x14ac:dyDescent="0.2">
      <c r="A2226" s="28"/>
    </row>
    <row r="2227" spans="1:1" s="6" customFormat="1" x14ac:dyDescent="0.2">
      <c r="A2227" s="28"/>
    </row>
    <row r="2228" spans="1:1" s="6" customFormat="1" x14ac:dyDescent="0.2">
      <c r="A2228" s="28"/>
    </row>
    <row r="2229" spans="1:1" s="6" customFormat="1" x14ac:dyDescent="0.2">
      <c r="A2229" s="28"/>
    </row>
    <row r="2230" spans="1:1" s="6" customFormat="1" x14ac:dyDescent="0.2">
      <c r="A2230" s="28"/>
    </row>
    <row r="2231" spans="1:1" s="6" customFormat="1" x14ac:dyDescent="0.2">
      <c r="A2231" s="28"/>
    </row>
    <row r="2232" spans="1:1" s="6" customFormat="1" x14ac:dyDescent="0.2">
      <c r="A2232" s="28"/>
    </row>
    <row r="2233" spans="1:1" s="6" customFormat="1" x14ac:dyDescent="0.2">
      <c r="A2233" s="28"/>
    </row>
    <row r="2234" spans="1:1" s="6" customFormat="1" x14ac:dyDescent="0.2">
      <c r="A2234" s="28"/>
    </row>
    <row r="2235" spans="1:1" s="6" customFormat="1" x14ac:dyDescent="0.2">
      <c r="A2235" s="28"/>
    </row>
    <row r="2236" spans="1:1" s="6" customFormat="1" x14ac:dyDescent="0.2">
      <c r="A2236" s="28"/>
    </row>
    <row r="2237" spans="1:1" s="6" customFormat="1" x14ac:dyDescent="0.2">
      <c r="A2237" s="28"/>
    </row>
    <row r="2238" spans="1:1" s="6" customFormat="1" x14ac:dyDescent="0.2">
      <c r="A2238" s="28"/>
    </row>
    <row r="2239" spans="1:1" s="6" customFormat="1" x14ac:dyDescent="0.2">
      <c r="A2239" s="28"/>
    </row>
    <row r="2240" spans="1:1" s="6" customFormat="1" x14ac:dyDescent="0.2">
      <c r="A2240" s="28"/>
    </row>
    <row r="2241" spans="1:1" s="6" customFormat="1" x14ac:dyDescent="0.2">
      <c r="A2241" s="28"/>
    </row>
    <row r="2242" spans="1:1" s="6" customFormat="1" x14ac:dyDescent="0.2">
      <c r="A2242" s="28"/>
    </row>
    <row r="2243" spans="1:1" s="6" customFormat="1" x14ac:dyDescent="0.2">
      <c r="A2243" s="28"/>
    </row>
    <row r="2244" spans="1:1" s="6" customFormat="1" x14ac:dyDescent="0.2">
      <c r="A2244" s="28"/>
    </row>
    <row r="2245" spans="1:1" s="6" customFormat="1" x14ac:dyDescent="0.2">
      <c r="A2245" s="28"/>
    </row>
    <row r="2246" spans="1:1" s="6" customFormat="1" x14ac:dyDescent="0.2">
      <c r="A2246" s="28"/>
    </row>
    <row r="2247" spans="1:1" s="6" customFormat="1" x14ac:dyDescent="0.2">
      <c r="A2247" s="28"/>
    </row>
    <row r="2248" spans="1:1" s="6" customFormat="1" x14ac:dyDescent="0.2">
      <c r="A2248" s="28"/>
    </row>
    <row r="2249" spans="1:1" s="6" customFormat="1" x14ac:dyDescent="0.2">
      <c r="A2249" s="28"/>
    </row>
    <row r="2250" spans="1:1" s="6" customFormat="1" x14ac:dyDescent="0.2">
      <c r="A2250" s="28"/>
    </row>
    <row r="2251" spans="1:1" s="6" customFormat="1" x14ac:dyDescent="0.2">
      <c r="A2251" s="28"/>
    </row>
    <row r="2252" spans="1:1" s="6" customFormat="1" x14ac:dyDescent="0.2">
      <c r="A2252" s="28"/>
    </row>
    <row r="2253" spans="1:1" s="6" customFormat="1" x14ac:dyDescent="0.2">
      <c r="A2253" s="28"/>
    </row>
    <row r="2254" spans="1:1" s="6" customFormat="1" x14ac:dyDescent="0.2">
      <c r="A2254" s="28"/>
    </row>
    <row r="2255" spans="1:1" s="6" customFormat="1" x14ac:dyDescent="0.2">
      <c r="A2255" s="28"/>
    </row>
    <row r="2256" spans="1:1" s="6" customFormat="1" x14ac:dyDescent="0.2">
      <c r="A2256" s="28"/>
    </row>
    <row r="2257" spans="1:1" s="6" customFormat="1" x14ac:dyDescent="0.2">
      <c r="A2257" s="28"/>
    </row>
    <row r="2258" spans="1:1" s="6" customFormat="1" x14ac:dyDescent="0.2">
      <c r="A2258" s="28"/>
    </row>
    <row r="2259" spans="1:1" s="6" customFormat="1" x14ac:dyDescent="0.2">
      <c r="A2259" s="28"/>
    </row>
    <row r="2260" spans="1:1" s="6" customFormat="1" x14ac:dyDescent="0.2">
      <c r="A2260" s="28"/>
    </row>
    <row r="2261" spans="1:1" s="6" customFormat="1" x14ac:dyDescent="0.2">
      <c r="A2261" s="28"/>
    </row>
    <row r="2262" spans="1:1" s="6" customFormat="1" x14ac:dyDescent="0.2">
      <c r="A2262" s="28"/>
    </row>
    <row r="2263" spans="1:1" s="6" customFormat="1" x14ac:dyDescent="0.2">
      <c r="A2263" s="28"/>
    </row>
    <row r="2264" spans="1:1" s="6" customFormat="1" x14ac:dyDescent="0.2">
      <c r="A2264" s="28"/>
    </row>
    <row r="2265" spans="1:1" s="6" customFormat="1" x14ac:dyDescent="0.2">
      <c r="A2265" s="28"/>
    </row>
    <row r="2266" spans="1:1" s="6" customFormat="1" x14ac:dyDescent="0.2">
      <c r="A2266" s="28"/>
    </row>
    <row r="2267" spans="1:1" s="6" customFormat="1" x14ac:dyDescent="0.2">
      <c r="A2267" s="28"/>
    </row>
    <row r="2268" spans="1:1" s="6" customFormat="1" x14ac:dyDescent="0.2">
      <c r="A2268" s="28"/>
    </row>
    <row r="2269" spans="1:1" s="6" customFormat="1" x14ac:dyDescent="0.2">
      <c r="A2269" s="28"/>
    </row>
    <row r="2270" spans="1:1" s="6" customFormat="1" x14ac:dyDescent="0.2">
      <c r="A2270" s="28"/>
    </row>
    <row r="2271" spans="1:1" s="6" customFormat="1" x14ac:dyDescent="0.2">
      <c r="A2271" s="28"/>
    </row>
    <row r="2272" spans="1:1" s="6" customFormat="1" x14ac:dyDescent="0.2">
      <c r="A2272" s="28"/>
    </row>
    <row r="2273" spans="1:1" s="6" customFormat="1" x14ac:dyDescent="0.2">
      <c r="A2273" s="28"/>
    </row>
    <row r="2274" spans="1:1" s="6" customFormat="1" x14ac:dyDescent="0.2">
      <c r="A2274" s="28"/>
    </row>
    <row r="2275" spans="1:1" s="6" customFormat="1" x14ac:dyDescent="0.2">
      <c r="A2275" s="28"/>
    </row>
    <row r="2276" spans="1:1" s="6" customFormat="1" x14ac:dyDescent="0.2">
      <c r="A2276" s="28"/>
    </row>
    <row r="2277" spans="1:1" s="6" customFormat="1" x14ac:dyDescent="0.2">
      <c r="A2277" s="28"/>
    </row>
    <row r="2278" spans="1:1" s="6" customFormat="1" x14ac:dyDescent="0.2">
      <c r="A2278" s="28"/>
    </row>
    <row r="2279" spans="1:1" s="6" customFormat="1" x14ac:dyDescent="0.2">
      <c r="A2279" s="28"/>
    </row>
    <row r="2280" spans="1:1" s="6" customFormat="1" x14ac:dyDescent="0.2">
      <c r="A2280" s="28"/>
    </row>
    <row r="2281" spans="1:1" s="6" customFormat="1" x14ac:dyDescent="0.2">
      <c r="A2281" s="28"/>
    </row>
    <row r="2282" spans="1:1" s="6" customFormat="1" x14ac:dyDescent="0.2">
      <c r="A2282" s="28"/>
    </row>
    <row r="2283" spans="1:1" s="6" customFormat="1" x14ac:dyDescent="0.2">
      <c r="A2283" s="28"/>
    </row>
    <row r="2284" spans="1:1" s="6" customFormat="1" x14ac:dyDescent="0.2">
      <c r="A2284" s="28"/>
    </row>
    <row r="2285" spans="1:1" s="6" customFormat="1" x14ac:dyDescent="0.2">
      <c r="A2285" s="28"/>
    </row>
    <row r="2286" spans="1:1" s="6" customFormat="1" x14ac:dyDescent="0.2">
      <c r="A2286" s="28"/>
    </row>
    <row r="2287" spans="1:1" s="6" customFormat="1" x14ac:dyDescent="0.2">
      <c r="A2287" s="28"/>
    </row>
    <row r="2288" spans="1:1" s="6" customFormat="1" x14ac:dyDescent="0.2">
      <c r="A2288" s="28"/>
    </row>
    <row r="2289" spans="1:1" s="6" customFormat="1" x14ac:dyDescent="0.2">
      <c r="A2289" s="28"/>
    </row>
    <row r="2290" spans="1:1" s="6" customFormat="1" x14ac:dyDescent="0.2">
      <c r="A2290" s="28"/>
    </row>
    <row r="2291" spans="1:1" s="6" customFormat="1" x14ac:dyDescent="0.2">
      <c r="A2291" s="28"/>
    </row>
    <row r="2292" spans="1:1" s="6" customFormat="1" x14ac:dyDescent="0.2">
      <c r="A2292" s="28"/>
    </row>
    <row r="2293" spans="1:1" s="6" customFormat="1" x14ac:dyDescent="0.2">
      <c r="A2293" s="28"/>
    </row>
    <row r="2294" spans="1:1" s="6" customFormat="1" x14ac:dyDescent="0.2">
      <c r="A2294" s="28"/>
    </row>
    <row r="2295" spans="1:1" s="6" customFormat="1" x14ac:dyDescent="0.2">
      <c r="A2295" s="28"/>
    </row>
    <row r="2296" spans="1:1" s="6" customFormat="1" x14ac:dyDescent="0.2">
      <c r="A2296" s="28"/>
    </row>
    <row r="2297" spans="1:1" s="6" customFormat="1" x14ac:dyDescent="0.2">
      <c r="A2297" s="28"/>
    </row>
    <row r="2298" spans="1:1" s="6" customFormat="1" x14ac:dyDescent="0.2">
      <c r="A2298" s="28"/>
    </row>
    <row r="2299" spans="1:1" s="6" customFormat="1" x14ac:dyDescent="0.2">
      <c r="A2299" s="28"/>
    </row>
    <row r="2300" spans="1:1" s="6" customFormat="1" x14ac:dyDescent="0.2">
      <c r="A2300" s="28"/>
    </row>
    <row r="2301" spans="1:1" s="6" customFormat="1" x14ac:dyDescent="0.2">
      <c r="A2301" s="28"/>
    </row>
    <row r="2302" spans="1:1" s="6" customFormat="1" x14ac:dyDescent="0.2">
      <c r="A2302" s="28"/>
    </row>
    <row r="2303" spans="1:1" s="6" customFormat="1" x14ac:dyDescent="0.2">
      <c r="A2303" s="28"/>
    </row>
    <row r="2304" spans="1:1" s="6" customFormat="1" x14ac:dyDescent="0.2">
      <c r="A2304" s="28"/>
    </row>
    <row r="2305" spans="1:1" s="6" customFormat="1" x14ac:dyDescent="0.2">
      <c r="A2305" s="28"/>
    </row>
    <row r="2306" spans="1:1" s="6" customFormat="1" x14ac:dyDescent="0.2">
      <c r="A2306" s="28"/>
    </row>
    <row r="2307" spans="1:1" s="6" customFormat="1" x14ac:dyDescent="0.2">
      <c r="A2307" s="28"/>
    </row>
    <row r="2308" spans="1:1" s="6" customFormat="1" x14ac:dyDescent="0.2">
      <c r="A2308" s="28"/>
    </row>
    <row r="2309" spans="1:1" s="6" customFormat="1" x14ac:dyDescent="0.2">
      <c r="A2309" s="28"/>
    </row>
    <row r="2310" spans="1:1" s="6" customFormat="1" x14ac:dyDescent="0.2">
      <c r="A2310" s="28"/>
    </row>
    <row r="2311" spans="1:1" s="6" customFormat="1" x14ac:dyDescent="0.2">
      <c r="A2311" s="28"/>
    </row>
    <row r="2312" spans="1:1" s="6" customFormat="1" x14ac:dyDescent="0.2">
      <c r="A2312" s="28"/>
    </row>
    <row r="2313" spans="1:1" s="6" customFormat="1" x14ac:dyDescent="0.2">
      <c r="A2313" s="28"/>
    </row>
    <row r="2314" spans="1:1" s="6" customFormat="1" x14ac:dyDescent="0.2">
      <c r="A2314" s="28"/>
    </row>
    <row r="2315" spans="1:1" s="6" customFormat="1" x14ac:dyDescent="0.2">
      <c r="A2315" s="28"/>
    </row>
    <row r="2316" spans="1:1" s="6" customFormat="1" x14ac:dyDescent="0.2">
      <c r="A2316" s="28"/>
    </row>
    <row r="2317" spans="1:1" s="6" customFormat="1" x14ac:dyDescent="0.2">
      <c r="A2317" s="28"/>
    </row>
    <row r="2318" spans="1:1" s="6" customFormat="1" x14ac:dyDescent="0.2">
      <c r="A2318" s="28"/>
    </row>
    <row r="2319" spans="1:1" s="6" customFormat="1" x14ac:dyDescent="0.2">
      <c r="A2319" s="28"/>
    </row>
    <row r="2320" spans="1:1" s="6" customFormat="1" x14ac:dyDescent="0.2">
      <c r="A2320" s="28"/>
    </row>
    <row r="2321" spans="1:1" s="6" customFormat="1" x14ac:dyDescent="0.2">
      <c r="A2321" s="28"/>
    </row>
    <row r="2322" spans="1:1" s="6" customFormat="1" x14ac:dyDescent="0.2">
      <c r="A2322" s="28"/>
    </row>
    <row r="2323" spans="1:1" s="6" customFormat="1" x14ac:dyDescent="0.2">
      <c r="A2323" s="28"/>
    </row>
    <row r="2324" spans="1:1" s="6" customFormat="1" x14ac:dyDescent="0.2">
      <c r="A2324" s="28"/>
    </row>
    <row r="2325" spans="1:1" s="6" customFormat="1" x14ac:dyDescent="0.2">
      <c r="A2325" s="28"/>
    </row>
    <row r="2326" spans="1:1" s="6" customFormat="1" x14ac:dyDescent="0.2">
      <c r="A2326" s="28"/>
    </row>
    <row r="2327" spans="1:1" s="6" customFormat="1" x14ac:dyDescent="0.2">
      <c r="A2327" s="28"/>
    </row>
    <row r="2328" spans="1:1" s="6" customFormat="1" x14ac:dyDescent="0.2">
      <c r="A2328" s="28"/>
    </row>
    <row r="2329" spans="1:1" s="6" customFormat="1" x14ac:dyDescent="0.2">
      <c r="A2329" s="28"/>
    </row>
    <row r="2330" spans="1:1" s="6" customFormat="1" x14ac:dyDescent="0.2">
      <c r="A2330" s="28"/>
    </row>
    <row r="2331" spans="1:1" s="6" customFormat="1" x14ac:dyDescent="0.2">
      <c r="A2331" s="28"/>
    </row>
    <row r="2332" spans="1:1" s="6" customFormat="1" x14ac:dyDescent="0.2">
      <c r="A2332" s="28"/>
    </row>
    <row r="2333" spans="1:1" s="6" customFormat="1" x14ac:dyDescent="0.2">
      <c r="A2333" s="28"/>
    </row>
    <row r="2334" spans="1:1" s="6" customFormat="1" x14ac:dyDescent="0.2">
      <c r="A2334" s="28"/>
    </row>
    <row r="2335" spans="1:1" s="6" customFormat="1" x14ac:dyDescent="0.2">
      <c r="A2335" s="28"/>
    </row>
    <row r="2336" spans="1:1" s="6" customFormat="1" x14ac:dyDescent="0.2">
      <c r="A2336" s="28"/>
    </row>
    <row r="2337" spans="1:1" s="6" customFormat="1" x14ac:dyDescent="0.2">
      <c r="A2337" s="28"/>
    </row>
    <row r="2338" spans="1:1" s="6" customFormat="1" x14ac:dyDescent="0.2">
      <c r="A2338" s="28"/>
    </row>
    <row r="2339" spans="1:1" s="6" customFormat="1" x14ac:dyDescent="0.2">
      <c r="A2339" s="28"/>
    </row>
    <row r="2340" spans="1:1" s="6" customFormat="1" x14ac:dyDescent="0.2">
      <c r="A2340" s="28"/>
    </row>
    <row r="2341" spans="1:1" s="6" customFormat="1" x14ac:dyDescent="0.2">
      <c r="A2341" s="28"/>
    </row>
    <row r="2342" spans="1:1" s="6" customFormat="1" x14ac:dyDescent="0.2">
      <c r="A2342" s="28"/>
    </row>
    <row r="2343" spans="1:1" s="6" customFormat="1" x14ac:dyDescent="0.2">
      <c r="A2343" s="28"/>
    </row>
    <row r="2344" spans="1:1" s="6" customFormat="1" x14ac:dyDescent="0.2">
      <c r="A2344" s="28"/>
    </row>
    <row r="2345" spans="1:1" s="6" customFormat="1" x14ac:dyDescent="0.2">
      <c r="A2345" s="28"/>
    </row>
    <row r="2346" spans="1:1" s="6" customFormat="1" x14ac:dyDescent="0.2">
      <c r="A2346" s="28"/>
    </row>
    <row r="2347" spans="1:1" s="6" customFormat="1" x14ac:dyDescent="0.2">
      <c r="A2347" s="28"/>
    </row>
    <row r="2348" spans="1:1" s="6" customFormat="1" x14ac:dyDescent="0.2">
      <c r="A2348" s="28"/>
    </row>
    <row r="2349" spans="1:1" s="6" customFormat="1" x14ac:dyDescent="0.2">
      <c r="A2349" s="28"/>
    </row>
    <row r="2350" spans="1:1" s="6" customFormat="1" x14ac:dyDescent="0.2">
      <c r="A2350" s="28"/>
    </row>
    <row r="2351" spans="1:1" s="6" customFormat="1" x14ac:dyDescent="0.2">
      <c r="A2351" s="28"/>
    </row>
    <row r="2352" spans="1:1" s="6" customFormat="1" x14ac:dyDescent="0.2">
      <c r="A2352" s="28"/>
    </row>
    <row r="2353" spans="1:1" s="6" customFormat="1" x14ac:dyDescent="0.2">
      <c r="A2353" s="28"/>
    </row>
    <row r="2354" spans="1:1" s="6" customFormat="1" x14ac:dyDescent="0.2">
      <c r="A2354" s="28"/>
    </row>
    <row r="2355" spans="1:1" s="6" customFormat="1" x14ac:dyDescent="0.2">
      <c r="A2355" s="28"/>
    </row>
    <row r="2356" spans="1:1" s="6" customFormat="1" x14ac:dyDescent="0.2">
      <c r="A2356" s="28"/>
    </row>
    <row r="2357" spans="1:1" s="6" customFormat="1" x14ac:dyDescent="0.2">
      <c r="A2357" s="28"/>
    </row>
    <row r="2358" spans="1:1" s="6" customFormat="1" x14ac:dyDescent="0.2">
      <c r="A2358" s="28"/>
    </row>
    <row r="2359" spans="1:1" s="6" customFormat="1" x14ac:dyDescent="0.2">
      <c r="A2359" s="28"/>
    </row>
    <row r="2360" spans="1:1" s="6" customFormat="1" x14ac:dyDescent="0.2">
      <c r="A2360" s="28"/>
    </row>
    <row r="2361" spans="1:1" s="6" customFormat="1" x14ac:dyDescent="0.2">
      <c r="A2361" s="28"/>
    </row>
    <row r="2362" spans="1:1" s="6" customFormat="1" x14ac:dyDescent="0.2">
      <c r="A2362" s="28"/>
    </row>
    <row r="2363" spans="1:1" s="6" customFormat="1" x14ac:dyDescent="0.2">
      <c r="A2363" s="28"/>
    </row>
    <row r="2364" spans="1:1" s="6" customFormat="1" x14ac:dyDescent="0.2">
      <c r="A2364" s="28"/>
    </row>
    <row r="2365" spans="1:1" s="6" customFormat="1" x14ac:dyDescent="0.2">
      <c r="A2365" s="28"/>
    </row>
    <row r="2366" spans="1:1" s="6" customFormat="1" x14ac:dyDescent="0.2">
      <c r="A2366" s="28"/>
    </row>
    <row r="2367" spans="1:1" s="6" customFormat="1" x14ac:dyDescent="0.2">
      <c r="A2367" s="28"/>
    </row>
    <row r="2368" spans="1:1" s="6" customFormat="1" x14ac:dyDescent="0.2">
      <c r="A2368" s="28"/>
    </row>
    <row r="2369" spans="1:1" s="6" customFormat="1" x14ac:dyDescent="0.2">
      <c r="A2369" s="28"/>
    </row>
    <row r="2370" spans="1:1" s="6" customFormat="1" x14ac:dyDescent="0.2">
      <c r="A2370" s="28"/>
    </row>
    <row r="2371" spans="1:1" s="6" customFormat="1" x14ac:dyDescent="0.2">
      <c r="A2371" s="28"/>
    </row>
    <row r="2372" spans="1:1" s="6" customFormat="1" x14ac:dyDescent="0.2">
      <c r="A2372" s="28"/>
    </row>
    <row r="2373" spans="1:1" s="6" customFormat="1" x14ac:dyDescent="0.2">
      <c r="A2373" s="28"/>
    </row>
    <row r="2374" spans="1:1" s="6" customFormat="1" x14ac:dyDescent="0.2">
      <c r="A2374" s="28"/>
    </row>
    <row r="2375" spans="1:1" s="6" customFormat="1" x14ac:dyDescent="0.2">
      <c r="A2375" s="28"/>
    </row>
    <row r="2376" spans="1:1" s="6" customFormat="1" x14ac:dyDescent="0.2">
      <c r="A2376" s="28"/>
    </row>
    <row r="2377" spans="1:1" s="6" customFormat="1" x14ac:dyDescent="0.2">
      <c r="A2377" s="28"/>
    </row>
    <row r="2378" spans="1:1" s="6" customFormat="1" x14ac:dyDescent="0.2">
      <c r="A2378" s="28"/>
    </row>
    <row r="2379" spans="1:1" s="6" customFormat="1" x14ac:dyDescent="0.2">
      <c r="A2379" s="28"/>
    </row>
    <row r="2380" spans="1:1" s="6" customFormat="1" x14ac:dyDescent="0.2">
      <c r="A2380" s="28"/>
    </row>
    <row r="2381" spans="1:1" s="6" customFormat="1" x14ac:dyDescent="0.2">
      <c r="A2381" s="28"/>
    </row>
    <row r="2382" spans="1:1" s="6" customFormat="1" x14ac:dyDescent="0.2">
      <c r="A2382" s="28"/>
    </row>
    <row r="2383" spans="1:1" s="6" customFormat="1" x14ac:dyDescent="0.2">
      <c r="A2383" s="28"/>
    </row>
    <row r="2384" spans="1:1" s="6" customFormat="1" x14ac:dyDescent="0.2">
      <c r="A2384" s="28"/>
    </row>
    <row r="2385" spans="1:1" s="6" customFormat="1" x14ac:dyDescent="0.2">
      <c r="A2385" s="28"/>
    </row>
    <row r="2386" spans="1:1" s="6" customFormat="1" x14ac:dyDescent="0.2">
      <c r="A2386" s="28"/>
    </row>
    <row r="2387" spans="1:1" s="6" customFormat="1" x14ac:dyDescent="0.2">
      <c r="A2387" s="28"/>
    </row>
    <row r="2388" spans="1:1" s="6" customFormat="1" x14ac:dyDescent="0.2">
      <c r="A2388" s="28"/>
    </row>
    <row r="2389" spans="1:1" s="6" customFormat="1" x14ac:dyDescent="0.2">
      <c r="A2389" s="28"/>
    </row>
    <row r="2390" spans="1:1" s="6" customFormat="1" x14ac:dyDescent="0.2">
      <c r="A2390" s="28"/>
    </row>
    <row r="2391" spans="1:1" s="6" customFormat="1" x14ac:dyDescent="0.2">
      <c r="A2391" s="28"/>
    </row>
    <row r="2392" spans="1:1" s="6" customFormat="1" x14ac:dyDescent="0.2">
      <c r="A2392" s="28"/>
    </row>
    <row r="2393" spans="1:1" s="6" customFormat="1" x14ac:dyDescent="0.2">
      <c r="A2393" s="28"/>
    </row>
    <row r="2394" spans="1:1" s="6" customFormat="1" x14ac:dyDescent="0.2">
      <c r="A2394" s="28"/>
    </row>
    <row r="2395" spans="1:1" s="6" customFormat="1" x14ac:dyDescent="0.2">
      <c r="A2395" s="28"/>
    </row>
    <row r="2396" spans="1:1" s="6" customFormat="1" x14ac:dyDescent="0.2">
      <c r="A2396" s="28"/>
    </row>
    <row r="2397" spans="1:1" s="6" customFormat="1" x14ac:dyDescent="0.2">
      <c r="A2397" s="28"/>
    </row>
    <row r="2398" spans="1:1" s="6" customFormat="1" x14ac:dyDescent="0.2">
      <c r="A2398" s="28"/>
    </row>
    <row r="2399" spans="1:1" s="6" customFormat="1" x14ac:dyDescent="0.2">
      <c r="A2399" s="28"/>
    </row>
    <row r="2400" spans="1:1" s="6" customFormat="1" x14ac:dyDescent="0.2">
      <c r="A2400" s="28"/>
    </row>
    <row r="2401" spans="1:1" s="6" customFormat="1" x14ac:dyDescent="0.2">
      <c r="A2401" s="28"/>
    </row>
    <row r="2402" spans="1:1" s="6" customFormat="1" x14ac:dyDescent="0.2">
      <c r="A2402" s="28"/>
    </row>
    <row r="2403" spans="1:1" s="6" customFormat="1" x14ac:dyDescent="0.2">
      <c r="A2403" s="28"/>
    </row>
    <row r="2404" spans="1:1" s="6" customFormat="1" x14ac:dyDescent="0.2">
      <c r="A2404" s="28"/>
    </row>
    <row r="2405" spans="1:1" s="6" customFormat="1" x14ac:dyDescent="0.2">
      <c r="A2405" s="28"/>
    </row>
    <row r="2406" spans="1:1" s="6" customFormat="1" x14ac:dyDescent="0.2">
      <c r="A2406" s="28"/>
    </row>
    <row r="2407" spans="1:1" s="6" customFormat="1" x14ac:dyDescent="0.2">
      <c r="A2407" s="28"/>
    </row>
    <row r="2408" spans="1:1" s="6" customFormat="1" x14ac:dyDescent="0.2">
      <c r="A2408" s="28"/>
    </row>
    <row r="2409" spans="1:1" s="6" customFormat="1" x14ac:dyDescent="0.2">
      <c r="A2409" s="28"/>
    </row>
    <row r="2410" spans="1:1" s="6" customFormat="1" x14ac:dyDescent="0.2">
      <c r="A2410" s="28"/>
    </row>
    <row r="2411" spans="1:1" s="6" customFormat="1" x14ac:dyDescent="0.2">
      <c r="A2411" s="28"/>
    </row>
    <row r="2412" spans="1:1" s="6" customFormat="1" x14ac:dyDescent="0.2">
      <c r="A2412" s="28"/>
    </row>
    <row r="2413" spans="1:1" s="6" customFormat="1" x14ac:dyDescent="0.2">
      <c r="A2413" s="28"/>
    </row>
    <row r="2414" spans="1:1" s="6" customFormat="1" x14ac:dyDescent="0.2">
      <c r="A2414" s="28"/>
    </row>
    <row r="2415" spans="1:1" s="6" customFormat="1" x14ac:dyDescent="0.2">
      <c r="A2415" s="28"/>
    </row>
    <row r="2416" spans="1:1" s="6" customFormat="1" x14ac:dyDescent="0.2">
      <c r="A2416" s="28"/>
    </row>
    <row r="2417" spans="1:1" s="6" customFormat="1" x14ac:dyDescent="0.2">
      <c r="A2417" s="28"/>
    </row>
    <row r="2418" spans="1:1" s="6" customFormat="1" x14ac:dyDescent="0.2">
      <c r="A2418" s="28"/>
    </row>
    <row r="2419" spans="1:1" s="6" customFormat="1" x14ac:dyDescent="0.2">
      <c r="A2419" s="28"/>
    </row>
    <row r="2420" spans="1:1" s="6" customFormat="1" x14ac:dyDescent="0.2">
      <c r="A2420" s="28"/>
    </row>
    <row r="2421" spans="1:1" s="6" customFormat="1" x14ac:dyDescent="0.2">
      <c r="A2421" s="28"/>
    </row>
    <row r="2422" spans="1:1" s="6" customFormat="1" x14ac:dyDescent="0.2">
      <c r="A2422" s="28"/>
    </row>
    <row r="2423" spans="1:1" s="6" customFormat="1" x14ac:dyDescent="0.2">
      <c r="A2423" s="28"/>
    </row>
    <row r="2424" spans="1:1" s="6" customFormat="1" x14ac:dyDescent="0.2">
      <c r="A2424" s="28"/>
    </row>
    <row r="2425" spans="1:1" s="6" customFormat="1" x14ac:dyDescent="0.2">
      <c r="A2425" s="28"/>
    </row>
    <row r="2426" spans="1:1" s="6" customFormat="1" x14ac:dyDescent="0.2">
      <c r="A2426" s="28"/>
    </row>
  </sheetData>
  <sortState ref="A8:F388">
    <sortCondition descending="1" ref="C8:C388"/>
  </sortState>
  <mergeCells count="2">
    <mergeCell ref="A1:F1"/>
    <mergeCell ref="A2:F2"/>
  </mergeCells>
  <hyperlinks>
    <hyperlink ref="H1" location="Contents!A1" tooltip="Contents" display="Contents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3"/>
  <sheetViews>
    <sheetView showGridLines="0" workbookViewId="0">
      <selection sqref="A1:H1"/>
    </sheetView>
  </sheetViews>
  <sheetFormatPr baseColWidth="10" defaultColWidth="8.83203125" defaultRowHeight="15" x14ac:dyDescent="0.2"/>
  <cols>
    <col min="1" max="1" width="41.6640625" style="1" customWidth="1"/>
    <col min="2" max="6" width="6.5" style="1" customWidth="1"/>
    <col min="7" max="7" width="2.33203125" style="1" customWidth="1"/>
    <col min="8" max="8" width="9.33203125" style="1" customWidth="1"/>
    <col min="9" max="254" width="8.83203125" style="1"/>
    <col min="255" max="255" width="41.6640625" style="1" customWidth="1"/>
    <col min="256" max="257" width="7.1640625" style="1" customWidth="1"/>
    <col min="258" max="259" width="7.33203125" style="1" customWidth="1"/>
    <col min="260" max="260" width="1.5" style="1" customWidth="1"/>
    <col min="261" max="261" width="8" style="1" bestFit="1" customWidth="1"/>
    <col min="262" max="262" width="1.33203125" style="1" customWidth="1"/>
    <col min="263" max="263" width="8.33203125" style="1" bestFit="1" customWidth="1"/>
    <col min="264" max="510" width="8.83203125" style="1"/>
    <col min="511" max="511" width="41.6640625" style="1" customWidth="1"/>
    <col min="512" max="513" width="7.1640625" style="1" customWidth="1"/>
    <col min="514" max="515" width="7.33203125" style="1" customWidth="1"/>
    <col min="516" max="516" width="1.5" style="1" customWidth="1"/>
    <col min="517" max="517" width="8" style="1" bestFit="1" customWidth="1"/>
    <col min="518" max="518" width="1.33203125" style="1" customWidth="1"/>
    <col min="519" max="519" width="8.33203125" style="1" bestFit="1" customWidth="1"/>
    <col min="520" max="766" width="8.83203125" style="1"/>
    <col min="767" max="767" width="41.6640625" style="1" customWidth="1"/>
    <col min="768" max="769" width="7.1640625" style="1" customWidth="1"/>
    <col min="770" max="771" width="7.33203125" style="1" customWidth="1"/>
    <col min="772" max="772" width="1.5" style="1" customWidth="1"/>
    <col min="773" max="773" width="8" style="1" bestFit="1" customWidth="1"/>
    <col min="774" max="774" width="1.33203125" style="1" customWidth="1"/>
    <col min="775" max="775" width="8.33203125" style="1" bestFit="1" customWidth="1"/>
    <col min="776" max="1022" width="8.83203125" style="1"/>
    <col min="1023" max="1023" width="41.6640625" style="1" customWidth="1"/>
    <col min="1024" max="1025" width="7.1640625" style="1" customWidth="1"/>
    <col min="1026" max="1027" width="7.33203125" style="1" customWidth="1"/>
    <col min="1028" max="1028" width="1.5" style="1" customWidth="1"/>
    <col min="1029" max="1029" width="8" style="1" bestFit="1" customWidth="1"/>
    <col min="1030" max="1030" width="1.33203125" style="1" customWidth="1"/>
    <col min="1031" max="1031" width="8.33203125" style="1" bestFit="1" customWidth="1"/>
    <col min="1032" max="1278" width="8.83203125" style="1"/>
    <col min="1279" max="1279" width="41.6640625" style="1" customWidth="1"/>
    <col min="1280" max="1281" width="7.1640625" style="1" customWidth="1"/>
    <col min="1282" max="1283" width="7.33203125" style="1" customWidth="1"/>
    <col min="1284" max="1284" width="1.5" style="1" customWidth="1"/>
    <col min="1285" max="1285" width="8" style="1" bestFit="1" customWidth="1"/>
    <col min="1286" max="1286" width="1.33203125" style="1" customWidth="1"/>
    <col min="1287" max="1287" width="8.33203125" style="1" bestFit="1" customWidth="1"/>
    <col min="1288" max="1534" width="8.83203125" style="1"/>
    <col min="1535" max="1535" width="41.6640625" style="1" customWidth="1"/>
    <col min="1536" max="1537" width="7.1640625" style="1" customWidth="1"/>
    <col min="1538" max="1539" width="7.33203125" style="1" customWidth="1"/>
    <col min="1540" max="1540" width="1.5" style="1" customWidth="1"/>
    <col min="1541" max="1541" width="8" style="1" bestFit="1" customWidth="1"/>
    <col min="1542" max="1542" width="1.33203125" style="1" customWidth="1"/>
    <col min="1543" max="1543" width="8.33203125" style="1" bestFit="1" customWidth="1"/>
    <col min="1544" max="1790" width="8.83203125" style="1"/>
    <col min="1791" max="1791" width="41.6640625" style="1" customWidth="1"/>
    <col min="1792" max="1793" width="7.1640625" style="1" customWidth="1"/>
    <col min="1794" max="1795" width="7.33203125" style="1" customWidth="1"/>
    <col min="1796" max="1796" width="1.5" style="1" customWidth="1"/>
    <col min="1797" max="1797" width="8" style="1" bestFit="1" customWidth="1"/>
    <col min="1798" max="1798" width="1.33203125" style="1" customWidth="1"/>
    <col min="1799" max="1799" width="8.33203125" style="1" bestFit="1" customWidth="1"/>
    <col min="1800" max="2046" width="8.83203125" style="1"/>
    <col min="2047" max="2047" width="41.6640625" style="1" customWidth="1"/>
    <col min="2048" max="2049" width="7.1640625" style="1" customWidth="1"/>
    <col min="2050" max="2051" width="7.33203125" style="1" customWidth="1"/>
    <col min="2052" max="2052" width="1.5" style="1" customWidth="1"/>
    <col min="2053" max="2053" width="8" style="1" bestFit="1" customWidth="1"/>
    <col min="2054" max="2054" width="1.33203125" style="1" customWidth="1"/>
    <col min="2055" max="2055" width="8.33203125" style="1" bestFit="1" customWidth="1"/>
    <col min="2056" max="2302" width="8.83203125" style="1"/>
    <col min="2303" max="2303" width="41.6640625" style="1" customWidth="1"/>
    <col min="2304" max="2305" width="7.1640625" style="1" customWidth="1"/>
    <col min="2306" max="2307" width="7.33203125" style="1" customWidth="1"/>
    <col min="2308" max="2308" width="1.5" style="1" customWidth="1"/>
    <col min="2309" max="2309" width="8" style="1" bestFit="1" customWidth="1"/>
    <col min="2310" max="2310" width="1.33203125" style="1" customWidth="1"/>
    <col min="2311" max="2311" width="8.33203125" style="1" bestFit="1" customWidth="1"/>
    <col min="2312" max="2558" width="8.83203125" style="1"/>
    <col min="2559" max="2559" width="41.6640625" style="1" customWidth="1"/>
    <col min="2560" max="2561" width="7.1640625" style="1" customWidth="1"/>
    <col min="2562" max="2563" width="7.33203125" style="1" customWidth="1"/>
    <col min="2564" max="2564" width="1.5" style="1" customWidth="1"/>
    <col min="2565" max="2565" width="8" style="1" bestFit="1" customWidth="1"/>
    <col min="2566" max="2566" width="1.33203125" style="1" customWidth="1"/>
    <col min="2567" max="2567" width="8.33203125" style="1" bestFit="1" customWidth="1"/>
    <col min="2568" max="2814" width="8.83203125" style="1"/>
    <col min="2815" max="2815" width="41.6640625" style="1" customWidth="1"/>
    <col min="2816" max="2817" width="7.1640625" style="1" customWidth="1"/>
    <col min="2818" max="2819" width="7.33203125" style="1" customWidth="1"/>
    <col min="2820" max="2820" width="1.5" style="1" customWidth="1"/>
    <col min="2821" max="2821" width="8" style="1" bestFit="1" customWidth="1"/>
    <col min="2822" max="2822" width="1.33203125" style="1" customWidth="1"/>
    <col min="2823" max="2823" width="8.33203125" style="1" bestFit="1" customWidth="1"/>
    <col min="2824" max="3070" width="8.83203125" style="1"/>
    <col min="3071" max="3071" width="41.6640625" style="1" customWidth="1"/>
    <col min="3072" max="3073" width="7.1640625" style="1" customWidth="1"/>
    <col min="3074" max="3075" width="7.33203125" style="1" customWidth="1"/>
    <col min="3076" max="3076" width="1.5" style="1" customWidth="1"/>
    <col min="3077" max="3077" width="8" style="1" bestFit="1" customWidth="1"/>
    <col min="3078" max="3078" width="1.33203125" style="1" customWidth="1"/>
    <col min="3079" max="3079" width="8.33203125" style="1" bestFit="1" customWidth="1"/>
    <col min="3080" max="3326" width="8.83203125" style="1"/>
    <col min="3327" max="3327" width="41.6640625" style="1" customWidth="1"/>
    <col min="3328" max="3329" width="7.1640625" style="1" customWidth="1"/>
    <col min="3330" max="3331" width="7.33203125" style="1" customWidth="1"/>
    <col min="3332" max="3332" width="1.5" style="1" customWidth="1"/>
    <col min="3333" max="3333" width="8" style="1" bestFit="1" customWidth="1"/>
    <col min="3334" max="3334" width="1.33203125" style="1" customWidth="1"/>
    <col min="3335" max="3335" width="8.33203125" style="1" bestFit="1" customWidth="1"/>
    <col min="3336" max="3582" width="8.83203125" style="1"/>
    <col min="3583" max="3583" width="41.6640625" style="1" customWidth="1"/>
    <col min="3584" max="3585" width="7.1640625" style="1" customWidth="1"/>
    <col min="3586" max="3587" width="7.33203125" style="1" customWidth="1"/>
    <col min="3588" max="3588" width="1.5" style="1" customWidth="1"/>
    <col min="3589" max="3589" width="8" style="1" bestFit="1" customWidth="1"/>
    <col min="3590" max="3590" width="1.33203125" style="1" customWidth="1"/>
    <col min="3591" max="3591" width="8.33203125" style="1" bestFit="1" customWidth="1"/>
    <col min="3592" max="3838" width="8.83203125" style="1"/>
    <col min="3839" max="3839" width="41.6640625" style="1" customWidth="1"/>
    <col min="3840" max="3841" width="7.1640625" style="1" customWidth="1"/>
    <col min="3842" max="3843" width="7.33203125" style="1" customWidth="1"/>
    <col min="3844" max="3844" width="1.5" style="1" customWidth="1"/>
    <col min="3845" max="3845" width="8" style="1" bestFit="1" customWidth="1"/>
    <col min="3846" max="3846" width="1.33203125" style="1" customWidth="1"/>
    <col min="3847" max="3847" width="8.33203125" style="1" bestFit="1" customWidth="1"/>
    <col min="3848" max="4094" width="8.83203125" style="1"/>
    <col min="4095" max="4095" width="41.6640625" style="1" customWidth="1"/>
    <col min="4096" max="4097" width="7.1640625" style="1" customWidth="1"/>
    <col min="4098" max="4099" width="7.33203125" style="1" customWidth="1"/>
    <col min="4100" max="4100" width="1.5" style="1" customWidth="1"/>
    <col min="4101" max="4101" width="8" style="1" bestFit="1" customWidth="1"/>
    <col min="4102" max="4102" width="1.33203125" style="1" customWidth="1"/>
    <col min="4103" max="4103" width="8.33203125" style="1" bestFit="1" customWidth="1"/>
    <col min="4104" max="4350" width="8.83203125" style="1"/>
    <col min="4351" max="4351" width="41.6640625" style="1" customWidth="1"/>
    <col min="4352" max="4353" width="7.1640625" style="1" customWidth="1"/>
    <col min="4354" max="4355" width="7.33203125" style="1" customWidth="1"/>
    <col min="4356" max="4356" width="1.5" style="1" customWidth="1"/>
    <col min="4357" max="4357" width="8" style="1" bestFit="1" customWidth="1"/>
    <col min="4358" max="4358" width="1.33203125" style="1" customWidth="1"/>
    <col min="4359" max="4359" width="8.33203125" style="1" bestFit="1" customWidth="1"/>
    <col min="4360" max="4606" width="8.83203125" style="1"/>
    <col min="4607" max="4607" width="41.6640625" style="1" customWidth="1"/>
    <col min="4608" max="4609" width="7.1640625" style="1" customWidth="1"/>
    <col min="4610" max="4611" width="7.33203125" style="1" customWidth="1"/>
    <col min="4612" max="4612" width="1.5" style="1" customWidth="1"/>
    <col min="4613" max="4613" width="8" style="1" bestFit="1" customWidth="1"/>
    <col min="4614" max="4614" width="1.33203125" style="1" customWidth="1"/>
    <col min="4615" max="4615" width="8.33203125" style="1" bestFit="1" customWidth="1"/>
    <col min="4616" max="4862" width="8.83203125" style="1"/>
    <col min="4863" max="4863" width="41.6640625" style="1" customWidth="1"/>
    <col min="4864" max="4865" width="7.1640625" style="1" customWidth="1"/>
    <col min="4866" max="4867" width="7.33203125" style="1" customWidth="1"/>
    <col min="4868" max="4868" width="1.5" style="1" customWidth="1"/>
    <col min="4869" max="4869" width="8" style="1" bestFit="1" customWidth="1"/>
    <col min="4870" max="4870" width="1.33203125" style="1" customWidth="1"/>
    <col min="4871" max="4871" width="8.33203125" style="1" bestFit="1" customWidth="1"/>
    <col min="4872" max="5118" width="8.83203125" style="1"/>
    <col min="5119" max="5119" width="41.6640625" style="1" customWidth="1"/>
    <col min="5120" max="5121" width="7.1640625" style="1" customWidth="1"/>
    <col min="5122" max="5123" width="7.33203125" style="1" customWidth="1"/>
    <col min="5124" max="5124" width="1.5" style="1" customWidth="1"/>
    <col min="5125" max="5125" width="8" style="1" bestFit="1" customWidth="1"/>
    <col min="5126" max="5126" width="1.33203125" style="1" customWidth="1"/>
    <col min="5127" max="5127" width="8.33203125" style="1" bestFit="1" customWidth="1"/>
    <col min="5128" max="5374" width="8.83203125" style="1"/>
    <col min="5375" max="5375" width="41.6640625" style="1" customWidth="1"/>
    <col min="5376" max="5377" width="7.1640625" style="1" customWidth="1"/>
    <col min="5378" max="5379" width="7.33203125" style="1" customWidth="1"/>
    <col min="5380" max="5380" width="1.5" style="1" customWidth="1"/>
    <col min="5381" max="5381" width="8" style="1" bestFit="1" customWidth="1"/>
    <col min="5382" max="5382" width="1.33203125" style="1" customWidth="1"/>
    <col min="5383" max="5383" width="8.33203125" style="1" bestFit="1" customWidth="1"/>
    <col min="5384" max="5630" width="8.83203125" style="1"/>
    <col min="5631" max="5631" width="41.6640625" style="1" customWidth="1"/>
    <col min="5632" max="5633" width="7.1640625" style="1" customWidth="1"/>
    <col min="5634" max="5635" width="7.33203125" style="1" customWidth="1"/>
    <col min="5636" max="5636" width="1.5" style="1" customWidth="1"/>
    <col min="5637" max="5637" width="8" style="1" bestFit="1" customWidth="1"/>
    <col min="5638" max="5638" width="1.33203125" style="1" customWidth="1"/>
    <col min="5639" max="5639" width="8.33203125" style="1" bestFit="1" customWidth="1"/>
    <col min="5640" max="5886" width="8.83203125" style="1"/>
    <col min="5887" max="5887" width="41.6640625" style="1" customWidth="1"/>
    <col min="5888" max="5889" width="7.1640625" style="1" customWidth="1"/>
    <col min="5890" max="5891" width="7.33203125" style="1" customWidth="1"/>
    <col min="5892" max="5892" width="1.5" style="1" customWidth="1"/>
    <col min="5893" max="5893" width="8" style="1" bestFit="1" customWidth="1"/>
    <col min="5894" max="5894" width="1.33203125" style="1" customWidth="1"/>
    <col min="5895" max="5895" width="8.33203125" style="1" bestFit="1" customWidth="1"/>
    <col min="5896" max="6142" width="8.83203125" style="1"/>
    <col min="6143" max="6143" width="41.6640625" style="1" customWidth="1"/>
    <col min="6144" max="6145" width="7.1640625" style="1" customWidth="1"/>
    <col min="6146" max="6147" width="7.33203125" style="1" customWidth="1"/>
    <col min="6148" max="6148" width="1.5" style="1" customWidth="1"/>
    <col min="6149" max="6149" width="8" style="1" bestFit="1" customWidth="1"/>
    <col min="6150" max="6150" width="1.33203125" style="1" customWidth="1"/>
    <col min="6151" max="6151" width="8.33203125" style="1" bestFit="1" customWidth="1"/>
    <col min="6152" max="6398" width="8.83203125" style="1"/>
    <col min="6399" max="6399" width="41.6640625" style="1" customWidth="1"/>
    <col min="6400" max="6401" width="7.1640625" style="1" customWidth="1"/>
    <col min="6402" max="6403" width="7.33203125" style="1" customWidth="1"/>
    <col min="6404" max="6404" width="1.5" style="1" customWidth="1"/>
    <col min="6405" max="6405" width="8" style="1" bestFit="1" customWidth="1"/>
    <col min="6406" max="6406" width="1.33203125" style="1" customWidth="1"/>
    <col min="6407" max="6407" width="8.33203125" style="1" bestFit="1" customWidth="1"/>
    <col min="6408" max="6654" width="8.83203125" style="1"/>
    <col min="6655" max="6655" width="41.6640625" style="1" customWidth="1"/>
    <col min="6656" max="6657" width="7.1640625" style="1" customWidth="1"/>
    <col min="6658" max="6659" width="7.33203125" style="1" customWidth="1"/>
    <col min="6660" max="6660" width="1.5" style="1" customWidth="1"/>
    <col min="6661" max="6661" width="8" style="1" bestFit="1" customWidth="1"/>
    <col min="6662" max="6662" width="1.33203125" style="1" customWidth="1"/>
    <col min="6663" max="6663" width="8.33203125" style="1" bestFit="1" customWidth="1"/>
    <col min="6664" max="6910" width="8.83203125" style="1"/>
    <col min="6911" max="6911" width="41.6640625" style="1" customWidth="1"/>
    <col min="6912" max="6913" width="7.1640625" style="1" customWidth="1"/>
    <col min="6914" max="6915" width="7.33203125" style="1" customWidth="1"/>
    <col min="6916" max="6916" width="1.5" style="1" customWidth="1"/>
    <col min="6917" max="6917" width="8" style="1" bestFit="1" customWidth="1"/>
    <col min="6918" max="6918" width="1.33203125" style="1" customWidth="1"/>
    <col min="6919" max="6919" width="8.33203125" style="1" bestFit="1" customWidth="1"/>
    <col min="6920" max="7166" width="8.83203125" style="1"/>
    <col min="7167" max="7167" width="41.6640625" style="1" customWidth="1"/>
    <col min="7168" max="7169" width="7.1640625" style="1" customWidth="1"/>
    <col min="7170" max="7171" width="7.33203125" style="1" customWidth="1"/>
    <col min="7172" max="7172" width="1.5" style="1" customWidth="1"/>
    <col min="7173" max="7173" width="8" style="1" bestFit="1" customWidth="1"/>
    <col min="7174" max="7174" width="1.33203125" style="1" customWidth="1"/>
    <col min="7175" max="7175" width="8.33203125" style="1" bestFit="1" customWidth="1"/>
    <col min="7176" max="7422" width="8.83203125" style="1"/>
    <col min="7423" max="7423" width="41.6640625" style="1" customWidth="1"/>
    <col min="7424" max="7425" width="7.1640625" style="1" customWidth="1"/>
    <col min="7426" max="7427" width="7.33203125" style="1" customWidth="1"/>
    <col min="7428" max="7428" width="1.5" style="1" customWidth="1"/>
    <col min="7429" max="7429" width="8" style="1" bestFit="1" customWidth="1"/>
    <col min="7430" max="7430" width="1.33203125" style="1" customWidth="1"/>
    <col min="7431" max="7431" width="8.33203125" style="1" bestFit="1" customWidth="1"/>
    <col min="7432" max="7678" width="8.83203125" style="1"/>
    <col min="7679" max="7679" width="41.6640625" style="1" customWidth="1"/>
    <col min="7680" max="7681" width="7.1640625" style="1" customWidth="1"/>
    <col min="7682" max="7683" width="7.33203125" style="1" customWidth="1"/>
    <col min="7684" max="7684" width="1.5" style="1" customWidth="1"/>
    <col min="7685" max="7685" width="8" style="1" bestFit="1" customWidth="1"/>
    <col min="7686" max="7686" width="1.33203125" style="1" customWidth="1"/>
    <col min="7687" max="7687" width="8.33203125" style="1" bestFit="1" customWidth="1"/>
    <col min="7688" max="7934" width="8.83203125" style="1"/>
    <col min="7935" max="7935" width="41.6640625" style="1" customWidth="1"/>
    <col min="7936" max="7937" width="7.1640625" style="1" customWidth="1"/>
    <col min="7938" max="7939" width="7.33203125" style="1" customWidth="1"/>
    <col min="7940" max="7940" width="1.5" style="1" customWidth="1"/>
    <col min="7941" max="7941" width="8" style="1" bestFit="1" customWidth="1"/>
    <col min="7942" max="7942" width="1.33203125" style="1" customWidth="1"/>
    <col min="7943" max="7943" width="8.33203125" style="1" bestFit="1" customWidth="1"/>
    <col min="7944" max="8190" width="8.83203125" style="1"/>
    <col min="8191" max="8191" width="41.6640625" style="1" customWidth="1"/>
    <col min="8192" max="8193" width="7.1640625" style="1" customWidth="1"/>
    <col min="8194" max="8195" width="7.33203125" style="1" customWidth="1"/>
    <col min="8196" max="8196" width="1.5" style="1" customWidth="1"/>
    <col min="8197" max="8197" width="8" style="1" bestFit="1" customWidth="1"/>
    <col min="8198" max="8198" width="1.33203125" style="1" customWidth="1"/>
    <col min="8199" max="8199" width="8.33203125" style="1" bestFit="1" customWidth="1"/>
    <col min="8200" max="8446" width="8.83203125" style="1"/>
    <col min="8447" max="8447" width="41.6640625" style="1" customWidth="1"/>
    <col min="8448" max="8449" width="7.1640625" style="1" customWidth="1"/>
    <col min="8450" max="8451" width="7.33203125" style="1" customWidth="1"/>
    <col min="8452" max="8452" width="1.5" style="1" customWidth="1"/>
    <col min="8453" max="8453" width="8" style="1" bestFit="1" customWidth="1"/>
    <col min="8454" max="8454" width="1.33203125" style="1" customWidth="1"/>
    <col min="8455" max="8455" width="8.33203125" style="1" bestFit="1" customWidth="1"/>
    <col min="8456" max="8702" width="8.83203125" style="1"/>
    <col min="8703" max="8703" width="41.6640625" style="1" customWidth="1"/>
    <col min="8704" max="8705" width="7.1640625" style="1" customWidth="1"/>
    <col min="8706" max="8707" width="7.33203125" style="1" customWidth="1"/>
    <col min="8708" max="8708" width="1.5" style="1" customWidth="1"/>
    <col min="8709" max="8709" width="8" style="1" bestFit="1" customWidth="1"/>
    <col min="8710" max="8710" width="1.33203125" style="1" customWidth="1"/>
    <col min="8711" max="8711" width="8.33203125" style="1" bestFit="1" customWidth="1"/>
    <col min="8712" max="8958" width="8.83203125" style="1"/>
    <col min="8959" max="8959" width="41.6640625" style="1" customWidth="1"/>
    <col min="8960" max="8961" width="7.1640625" style="1" customWidth="1"/>
    <col min="8962" max="8963" width="7.33203125" style="1" customWidth="1"/>
    <col min="8964" max="8964" width="1.5" style="1" customWidth="1"/>
    <col min="8965" max="8965" width="8" style="1" bestFit="1" customWidth="1"/>
    <col min="8966" max="8966" width="1.33203125" style="1" customWidth="1"/>
    <col min="8967" max="8967" width="8.33203125" style="1" bestFit="1" customWidth="1"/>
    <col min="8968" max="9214" width="8.83203125" style="1"/>
    <col min="9215" max="9215" width="41.6640625" style="1" customWidth="1"/>
    <col min="9216" max="9217" width="7.1640625" style="1" customWidth="1"/>
    <col min="9218" max="9219" width="7.33203125" style="1" customWidth="1"/>
    <col min="9220" max="9220" width="1.5" style="1" customWidth="1"/>
    <col min="9221" max="9221" width="8" style="1" bestFit="1" customWidth="1"/>
    <col min="9222" max="9222" width="1.33203125" style="1" customWidth="1"/>
    <col min="9223" max="9223" width="8.33203125" style="1" bestFit="1" customWidth="1"/>
    <col min="9224" max="9470" width="8.83203125" style="1"/>
    <col min="9471" max="9471" width="41.6640625" style="1" customWidth="1"/>
    <col min="9472" max="9473" width="7.1640625" style="1" customWidth="1"/>
    <col min="9474" max="9475" width="7.33203125" style="1" customWidth="1"/>
    <col min="9476" max="9476" width="1.5" style="1" customWidth="1"/>
    <col min="9477" max="9477" width="8" style="1" bestFit="1" customWidth="1"/>
    <col min="9478" max="9478" width="1.33203125" style="1" customWidth="1"/>
    <col min="9479" max="9479" width="8.33203125" style="1" bestFit="1" customWidth="1"/>
    <col min="9480" max="9726" width="8.83203125" style="1"/>
    <col min="9727" max="9727" width="41.6640625" style="1" customWidth="1"/>
    <col min="9728" max="9729" width="7.1640625" style="1" customWidth="1"/>
    <col min="9730" max="9731" width="7.33203125" style="1" customWidth="1"/>
    <col min="9732" max="9732" width="1.5" style="1" customWidth="1"/>
    <col min="9733" max="9733" width="8" style="1" bestFit="1" customWidth="1"/>
    <col min="9734" max="9734" width="1.33203125" style="1" customWidth="1"/>
    <col min="9735" max="9735" width="8.33203125" style="1" bestFit="1" customWidth="1"/>
    <col min="9736" max="9982" width="8.83203125" style="1"/>
    <col min="9983" max="9983" width="41.6640625" style="1" customWidth="1"/>
    <col min="9984" max="9985" width="7.1640625" style="1" customWidth="1"/>
    <col min="9986" max="9987" width="7.33203125" style="1" customWidth="1"/>
    <col min="9988" max="9988" width="1.5" style="1" customWidth="1"/>
    <col min="9989" max="9989" width="8" style="1" bestFit="1" customWidth="1"/>
    <col min="9990" max="9990" width="1.33203125" style="1" customWidth="1"/>
    <col min="9991" max="9991" width="8.33203125" style="1" bestFit="1" customWidth="1"/>
    <col min="9992" max="10238" width="8.83203125" style="1"/>
    <col min="10239" max="10239" width="41.6640625" style="1" customWidth="1"/>
    <col min="10240" max="10241" width="7.1640625" style="1" customWidth="1"/>
    <col min="10242" max="10243" width="7.33203125" style="1" customWidth="1"/>
    <col min="10244" max="10244" width="1.5" style="1" customWidth="1"/>
    <col min="10245" max="10245" width="8" style="1" bestFit="1" customWidth="1"/>
    <col min="10246" max="10246" width="1.33203125" style="1" customWidth="1"/>
    <col min="10247" max="10247" width="8.33203125" style="1" bestFit="1" customWidth="1"/>
    <col min="10248" max="10494" width="8.83203125" style="1"/>
    <col min="10495" max="10495" width="41.6640625" style="1" customWidth="1"/>
    <col min="10496" max="10497" width="7.1640625" style="1" customWidth="1"/>
    <col min="10498" max="10499" width="7.33203125" style="1" customWidth="1"/>
    <col min="10500" max="10500" width="1.5" style="1" customWidth="1"/>
    <col min="10501" max="10501" width="8" style="1" bestFit="1" customWidth="1"/>
    <col min="10502" max="10502" width="1.33203125" style="1" customWidth="1"/>
    <col min="10503" max="10503" width="8.33203125" style="1" bestFit="1" customWidth="1"/>
    <col min="10504" max="10750" width="8.83203125" style="1"/>
    <col min="10751" max="10751" width="41.6640625" style="1" customWidth="1"/>
    <col min="10752" max="10753" width="7.1640625" style="1" customWidth="1"/>
    <col min="10754" max="10755" width="7.33203125" style="1" customWidth="1"/>
    <col min="10756" max="10756" width="1.5" style="1" customWidth="1"/>
    <col min="10757" max="10757" width="8" style="1" bestFit="1" customWidth="1"/>
    <col min="10758" max="10758" width="1.33203125" style="1" customWidth="1"/>
    <col min="10759" max="10759" width="8.33203125" style="1" bestFit="1" customWidth="1"/>
    <col min="10760" max="11006" width="8.83203125" style="1"/>
    <col min="11007" max="11007" width="41.6640625" style="1" customWidth="1"/>
    <col min="11008" max="11009" width="7.1640625" style="1" customWidth="1"/>
    <col min="11010" max="11011" width="7.33203125" style="1" customWidth="1"/>
    <col min="11012" max="11012" width="1.5" style="1" customWidth="1"/>
    <col min="11013" max="11013" width="8" style="1" bestFit="1" customWidth="1"/>
    <col min="11014" max="11014" width="1.33203125" style="1" customWidth="1"/>
    <col min="11015" max="11015" width="8.33203125" style="1" bestFit="1" customWidth="1"/>
    <col min="11016" max="11262" width="8.83203125" style="1"/>
    <col min="11263" max="11263" width="41.6640625" style="1" customWidth="1"/>
    <col min="11264" max="11265" width="7.1640625" style="1" customWidth="1"/>
    <col min="11266" max="11267" width="7.33203125" style="1" customWidth="1"/>
    <col min="11268" max="11268" width="1.5" style="1" customWidth="1"/>
    <col min="11269" max="11269" width="8" style="1" bestFit="1" customWidth="1"/>
    <col min="11270" max="11270" width="1.33203125" style="1" customWidth="1"/>
    <col min="11271" max="11271" width="8.33203125" style="1" bestFit="1" customWidth="1"/>
    <col min="11272" max="11518" width="8.83203125" style="1"/>
    <col min="11519" max="11519" width="41.6640625" style="1" customWidth="1"/>
    <col min="11520" max="11521" width="7.1640625" style="1" customWidth="1"/>
    <col min="11522" max="11523" width="7.33203125" style="1" customWidth="1"/>
    <col min="11524" max="11524" width="1.5" style="1" customWidth="1"/>
    <col min="11525" max="11525" width="8" style="1" bestFit="1" customWidth="1"/>
    <col min="11526" max="11526" width="1.33203125" style="1" customWidth="1"/>
    <col min="11527" max="11527" width="8.33203125" style="1" bestFit="1" customWidth="1"/>
    <col min="11528" max="11774" width="8.83203125" style="1"/>
    <col min="11775" max="11775" width="41.6640625" style="1" customWidth="1"/>
    <col min="11776" max="11777" width="7.1640625" style="1" customWidth="1"/>
    <col min="11778" max="11779" width="7.33203125" style="1" customWidth="1"/>
    <col min="11780" max="11780" width="1.5" style="1" customWidth="1"/>
    <col min="11781" max="11781" width="8" style="1" bestFit="1" customWidth="1"/>
    <col min="11782" max="11782" width="1.33203125" style="1" customWidth="1"/>
    <col min="11783" max="11783" width="8.33203125" style="1" bestFit="1" customWidth="1"/>
    <col min="11784" max="12030" width="8.83203125" style="1"/>
    <col min="12031" max="12031" width="41.6640625" style="1" customWidth="1"/>
    <col min="12032" max="12033" width="7.1640625" style="1" customWidth="1"/>
    <col min="12034" max="12035" width="7.33203125" style="1" customWidth="1"/>
    <col min="12036" max="12036" width="1.5" style="1" customWidth="1"/>
    <col min="12037" max="12037" width="8" style="1" bestFit="1" customWidth="1"/>
    <col min="12038" max="12038" width="1.33203125" style="1" customWidth="1"/>
    <col min="12039" max="12039" width="8.33203125" style="1" bestFit="1" customWidth="1"/>
    <col min="12040" max="12286" width="8.83203125" style="1"/>
    <col min="12287" max="12287" width="41.6640625" style="1" customWidth="1"/>
    <col min="12288" max="12289" width="7.1640625" style="1" customWidth="1"/>
    <col min="12290" max="12291" width="7.33203125" style="1" customWidth="1"/>
    <col min="12292" max="12292" width="1.5" style="1" customWidth="1"/>
    <col min="12293" max="12293" width="8" style="1" bestFit="1" customWidth="1"/>
    <col min="12294" max="12294" width="1.33203125" style="1" customWidth="1"/>
    <col min="12295" max="12295" width="8.33203125" style="1" bestFit="1" customWidth="1"/>
    <col min="12296" max="12542" width="8.83203125" style="1"/>
    <col min="12543" max="12543" width="41.6640625" style="1" customWidth="1"/>
    <col min="12544" max="12545" width="7.1640625" style="1" customWidth="1"/>
    <col min="12546" max="12547" width="7.33203125" style="1" customWidth="1"/>
    <col min="12548" max="12548" width="1.5" style="1" customWidth="1"/>
    <col min="12549" max="12549" width="8" style="1" bestFit="1" customWidth="1"/>
    <col min="12550" max="12550" width="1.33203125" style="1" customWidth="1"/>
    <col min="12551" max="12551" width="8.33203125" style="1" bestFit="1" customWidth="1"/>
    <col min="12552" max="12798" width="8.83203125" style="1"/>
    <col min="12799" max="12799" width="41.6640625" style="1" customWidth="1"/>
    <col min="12800" max="12801" width="7.1640625" style="1" customWidth="1"/>
    <col min="12802" max="12803" width="7.33203125" style="1" customWidth="1"/>
    <col min="12804" max="12804" width="1.5" style="1" customWidth="1"/>
    <col min="12805" max="12805" width="8" style="1" bestFit="1" customWidth="1"/>
    <col min="12806" max="12806" width="1.33203125" style="1" customWidth="1"/>
    <col min="12807" max="12807" width="8.33203125" style="1" bestFit="1" customWidth="1"/>
    <col min="12808" max="13054" width="8.83203125" style="1"/>
    <col min="13055" max="13055" width="41.6640625" style="1" customWidth="1"/>
    <col min="13056" max="13057" width="7.1640625" style="1" customWidth="1"/>
    <col min="13058" max="13059" width="7.33203125" style="1" customWidth="1"/>
    <col min="13060" max="13060" width="1.5" style="1" customWidth="1"/>
    <col min="13061" max="13061" width="8" style="1" bestFit="1" customWidth="1"/>
    <col min="13062" max="13062" width="1.33203125" style="1" customWidth="1"/>
    <col min="13063" max="13063" width="8.33203125" style="1" bestFit="1" customWidth="1"/>
    <col min="13064" max="13310" width="8.83203125" style="1"/>
    <col min="13311" max="13311" width="41.6640625" style="1" customWidth="1"/>
    <col min="13312" max="13313" width="7.1640625" style="1" customWidth="1"/>
    <col min="13314" max="13315" width="7.33203125" style="1" customWidth="1"/>
    <col min="13316" max="13316" width="1.5" style="1" customWidth="1"/>
    <col min="13317" max="13317" width="8" style="1" bestFit="1" customWidth="1"/>
    <col min="13318" max="13318" width="1.33203125" style="1" customWidth="1"/>
    <col min="13319" max="13319" width="8.33203125" style="1" bestFit="1" customWidth="1"/>
    <col min="13320" max="13566" width="8.83203125" style="1"/>
    <col min="13567" max="13567" width="41.6640625" style="1" customWidth="1"/>
    <col min="13568" max="13569" width="7.1640625" style="1" customWidth="1"/>
    <col min="13570" max="13571" width="7.33203125" style="1" customWidth="1"/>
    <col min="13572" max="13572" width="1.5" style="1" customWidth="1"/>
    <col min="13573" max="13573" width="8" style="1" bestFit="1" customWidth="1"/>
    <col min="13574" max="13574" width="1.33203125" style="1" customWidth="1"/>
    <col min="13575" max="13575" width="8.33203125" style="1" bestFit="1" customWidth="1"/>
    <col min="13576" max="13822" width="8.83203125" style="1"/>
    <col min="13823" max="13823" width="41.6640625" style="1" customWidth="1"/>
    <col min="13824" max="13825" width="7.1640625" style="1" customWidth="1"/>
    <col min="13826" max="13827" width="7.33203125" style="1" customWidth="1"/>
    <col min="13828" max="13828" width="1.5" style="1" customWidth="1"/>
    <col min="13829" max="13829" width="8" style="1" bestFit="1" customWidth="1"/>
    <col min="13830" max="13830" width="1.33203125" style="1" customWidth="1"/>
    <col min="13831" max="13831" width="8.33203125" style="1" bestFit="1" customWidth="1"/>
    <col min="13832" max="14078" width="8.83203125" style="1"/>
    <col min="14079" max="14079" width="41.6640625" style="1" customWidth="1"/>
    <col min="14080" max="14081" width="7.1640625" style="1" customWidth="1"/>
    <col min="14082" max="14083" width="7.33203125" style="1" customWidth="1"/>
    <col min="14084" max="14084" width="1.5" style="1" customWidth="1"/>
    <col min="14085" max="14085" width="8" style="1" bestFit="1" customWidth="1"/>
    <col min="14086" max="14086" width="1.33203125" style="1" customWidth="1"/>
    <col min="14087" max="14087" width="8.33203125" style="1" bestFit="1" customWidth="1"/>
    <col min="14088" max="14334" width="8.83203125" style="1"/>
    <col min="14335" max="14335" width="41.6640625" style="1" customWidth="1"/>
    <col min="14336" max="14337" width="7.1640625" style="1" customWidth="1"/>
    <col min="14338" max="14339" width="7.33203125" style="1" customWidth="1"/>
    <col min="14340" max="14340" width="1.5" style="1" customWidth="1"/>
    <col min="14341" max="14341" width="8" style="1" bestFit="1" customWidth="1"/>
    <col min="14342" max="14342" width="1.33203125" style="1" customWidth="1"/>
    <col min="14343" max="14343" width="8.33203125" style="1" bestFit="1" customWidth="1"/>
    <col min="14344" max="14590" width="8.83203125" style="1"/>
    <col min="14591" max="14591" width="41.6640625" style="1" customWidth="1"/>
    <col min="14592" max="14593" width="7.1640625" style="1" customWidth="1"/>
    <col min="14594" max="14595" width="7.33203125" style="1" customWidth="1"/>
    <col min="14596" max="14596" width="1.5" style="1" customWidth="1"/>
    <col min="14597" max="14597" width="8" style="1" bestFit="1" customWidth="1"/>
    <col min="14598" max="14598" width="1.33203125" style="1" customWidth="1"/>
    <col min="14599" max="14599" width="8.33203125" style="1" bestFit="1" customWidth="1"/>
    <col min="14600" max="14846" width="8.83203125" style="1"/>
    <col min="14847" max="14847" width="41.6640625" style="1" customWidth="1"/>
    <col min="14848" max="14849" width="7.1640625" style="1" customWidth="1"/>
    <col min="14850" max="14851" width="7.33203125" style="1" customWidth="1"/>
    <col min="14852" max="14852" width="1.5" style="1" customWidth="1"/>
    <col min="14853" max="14853" width="8" style="1" bestFit="1" customWidth="1"/>
    <col min="14854" max="14854" width="1.33203125" style="1" customWidth="1"/>
    <col min="14855" max="14855" width="8.33203125" style="1" bestFit="1" customWidth="1"/>
    <col min="14856" max="15102" width="8.83203125" style="1"/>
    <col min="15103" max="15103" width="41.6640625" style="1" customWidth="1"/>
    <col min="15104" max="15105" width="7.1640625" style="1" customWidth="1"/>
    <col min="15106" max="15107" width="7.33203125" style="1" customWidth="1"/>
    <col min="15108" max="15108" width="1.5" style="1" customWidth="1"/>
    <col min="15109" max="15109" width="8" style="1" bestFit="1" customWidth="1"/>
    <col min="15110" max="15110" width="1.33203125" style="1" customWidth="1"/>
    <col min="15111" max="15111" width="8.33203125" style="1" bestFit="1" customWidth="1"/>
    <col min="15112" max="15358" width="8.83203125" style="1"/>
    <col min="15359" max="15359" width="41.6640625" style="1" customWidth="1"/>
    <col min="15360" max="15361" width="7.1640625" style="1" customWidth="1"/>
    <col min="15362" max="15363" width="7.33203125" style="1" customWidth="1"/>
    <col min="15364" max="15364" width="1.5" style="1" customWidth="1"/>
    <col min="15365" max="15365" width="8" style="1" bestFit="1" customWidth="1"/>
    <col min="15366" max="15366" width="1.33203125" style="1" customWidth="1"/>
    <col min="15367" max="15367" width="8.33203125" style="1" bestFit="1" customWidth="1"/>
    <col min="15368" max="15614" width="8.83203125" style="1"/>
    <col min="15615" max="15615" width="41.6640625" style="1" customWidth="1"/>
    <col min="15616" max="15617" width="7.1640625" style="1" customWidth="1"/>
    <col min="15618" max="15619" width="7.33203125" style="1" customWidth="1"/>
    <col min="15620" max="15620" width="1.5" style="1" customWidth="1"/>
    <col min="15621" max="15621" width="8" style="1" bestFit="1" customWidth="1"/>
    <col min="15622" max="15622" width="1.33203125" style="1" customWidth="1"/>
    <col min="15623" max="15623" width="8.33203125" style="1" bestFit="1" customWidth="1"/>
    <col min="15624" max="15870" width="8.83203125" style="1"/>
    <col min="15871" max="15871" width="41.6640625" style="1" customWidth="1"/>
    <col min="15872" max="15873" width="7.1640625" style="1" customWidth="1"/>
    <col min="15874" max="15875" width="7.33203125" style="1" customWidth="1"/>
    <col min="15876" max="15876" width="1.5" style="1" customWidth="1"/>
    <col min="15877" max="15877" width="8" style="1" bestFit="1" customWidth="1"/>
    <col min="15878" max="15878" width="1.33203125" style="1" customWidth="1"/>
    <col min="15879" max="15879" width="8.33203125" style="1" bestFit="1" customWidth="1"/>
    <col min="15880" max="16126" width="8.83203125" style="1"/>
    <col min="16127" max="16127" width="41.6640625" style="1" customWidth="1"/>
    <col min="16128" max="16129" width="7.1640625" style="1" customWidth="1"/>
    <col min="16130" max="16131" width="7.33203125" style="1" customWidth="1"/>
    <col min="16132" max="16132" width="1.5" style="1" customWidth="1"/>
    <col min="16133" max="16133" width="8" style="1" bestFit="1" customWidth="1"/>
    <col min="16134" max="16134" width="1.33203125" style="1" customWidth="1"/>
    <col min="16135" max="16135" width="8.33203125" style="1" bestFit="1" customWidth="1"/>
    <col min="16136" max="16384" width="8.83203125" style="1"/>
  </cols>
  <sheetData>
    <row r="1" spans="1:10" x14ac:dyDescent="0.2">
      <c r="A1" s="257" t="s">
        <v>1307</v>
      </c>
      <c r="B1" s="257"/>
      <c r="C1" s="257"/>
      <c r="D1" s="257"/>
      <c r="E1" s="257"/>
      <c r="F1" s="257"/>
      <c r="G1" s="257"/>
      <c r="H1" s="257"/>
      <c r="J1" s="205" t="s">
        <v>885</v>
      </c>
    </row>
    <row r="2" spans="1:10" ht="16" thickBot="1" x14ac:dyDescent="0.25">
      <c r="A2" s="278" t="s">
        <v>252</v>
      </c>
      <c r="B2" s="278"/>
      <c r="C2" s="278"/>
      <c r="D2" s="278"/>
      <c r="E2" s="278"/>
      <c r="F2" s="278"/>
      <c r="G2" s="278"/>
      <c r="H2" s="278"/>
    </row>
    <row r="3" spans="1:10" ht="27" x14ac:dyDescent="0.2">
      <c r="A3" s="41"/>
      <c r="B3" s="41"/>
      <c r="C3" s="42"/>
      <c r="D3" s="42"/>
      <c r="E3" s="42"/>
      <c r="F3" s="42"/>
      <c r="G3" s="42"/>
      <c r="H3" s="47" t="s">
        <v>739</v>
      </c>
    </row>
    <row r="4" spans="1:10" ht="28" thickBot="1" x14ac:dyDescent="0.25">
      <c r="A4" s="176" t="s">
        <v>1255</v>
      </c>
      <c r="B4" s="176">
        <v>2017</v>
      </c>
      <c r="C4" s="177">
        <v>2018</v>
      </c>
      <c r="D4" s="177">
        <v>2019</v>
      </c>
      <c r="E4" s="177">
        <v>2020</v>
      </c>
      <c r="F4" s="177">
        <v>2021</v>
      </c>
      <c r="G4" s="177"/>
      <c r="H4" s="177" t="s">
        <v>1256</v>
      </c>
    </row>
    <row r="5" spans="1:10" x14ac:dyDescent="0.2">
      <c r="A5" s="122" t="s">
        <v>985</v>
      </c>
      <c r="B5" s="123">
        <v>18.84</v>
      </c>
      <c r="C5" s="123">
        <v>18.5</v>
      </c>
      <c r="D5" s="123">
        <v>17.16</v>
      </c>
      <c r="E5" s="123">
        <v>16.34</v>
      </c>
      <c r="F5" s="123">
        <v>16.899999999999999</v>
      </c>
      <c r="G5" s="108"/>
      <c r="H5" s="109">
        <v>-1.9400000000000013</v>
      </c>
      <c r="I5" s="37"/>
    </row>
    <row r="6" spans="1:10" x14ac:dyDescent="0.2">
      <c r="A6" s="48" t="s">
        <v>1220</v>
      </c>
      <c r="B6" s="89">
        <v>16.72</v>
      </c>
      <c r="C6" s="89">
        <v>17.12</v>
      </c>
      <c r="D6" s="89">
        <v>14.69</v>
      </c>
      <c r="E6" s="89">
        <v>14.61</v>
      </c>
      <c r="F6" s="89">
        <v>14.75</v>
      </c>
      <c r="G6" s="67"/>
      <c r="H6" s="72">
        <v>-1.9699999999999989</v>
      </c>
      <c r="I6" s="37"/>
    </row>
    <row r="7" spans="1:10" x14ac:dyDescent="0.2">
      <c r="A7" s="48" t="s">
        <v>1204</v>
      </c>
      <c r="B7" s="89">
        <v>10.01</v>
      </c>
      <c r="C7" s="89">
        <v>9.23</v>
      </c>
      <c r="D7" s="89">
        <v>8.86</v>
      </c>
      <c r="E7" s="89">
        <v>8.65</v>
      </c>
      <c r="F7" s="89">
        <v>8.91</v>
      </c>
      <c r="G7" s="71"/>
      <c r="H7" s="72">
        <v>-1.0999999999999996</v>
      </c>
      <c r="I7" s="37"/>
    </row>
    <row r="8" spans="1:10" x14ac:dyDescent="0.2">
      <c r="A8" s="48" t="s">
        <v>1086</v>
      </c>
      <c r="B8" s="89">
        <v>8.69</v>
      </c>
      <c r="C8" s="89">
        <v>8.07</v>
      </c>
      <c r="D8" s="89">
        <v>7.66</v>
      </c>
      <c r="E8" s="89">
        <v>7.72</v>
      </c>
      <c r="F8" s="89">
        <v>8.18</v>
      </c>
      <c r="G8" s="71"/>
      <c r="H8" s="72">
        <v>-0.50999999999999979</v>
      </c>
      <c r="I8" s="37"/>
    </row>
    <row r="9" spans="1:10" x14ac:dyDescent="0.2">
      <c r="A9" s="48" t="s">
        <v>1112</v>
      </c>
      <c r="B9" s="89">
        <v>9.2899999999999991</v>
      </c>
      <c r="C9" s="89">
        <v>7.9</v>
      </c>
      <c r="D9" s="89">
        <v>6.81</v>
      </c>
      <c r="E9" s="89">
        <v>7.22</v>
      </c>
      <c r="F9" s="89">
        <v>7.44</v>
      </c>
      <c r="G9" s="71"/>
      <c r="H9" s="72">
        <v>-1.8499999999999988</v>
      </c>
      <c r="I9" s="37"/>
    </row>
    <row r="10" spans="1:10" x14ac:dyDescent="0.2">
      <c r="A10" s="48" t="s">
        <v>915</v>
      </c>
      <c r="B10" s="89">
        <v>8.5399999999999991</v>
      </c>
      <c r="C10" s="89">
        <v>7.63</v>
      </c>
      <c r="D10" s="89">
        <v>7.5</v>
      </c>
      <c r="E10" s="89">
        <v>7.76</v>
      </c>
      <c r="F10" s="89">
        <v>8.1</v>
      </c>
      <c r="G10" s="71"/>
      <c r="H10" s="72">
        <v>-0.4399999999999995</v>
      </c>
      <c r="I10" s="37"/>
    </row>
    <row r="11" spans="1:10" x14ac:dyDescent="0.2">
      <c r="A11" s="48" t="s">
        <v>1020</v>
      </c>
      <c r="B11" s="89">
        <v>8.16</v>
      </c>
      <c r="C11" s="89">
        <v>7.56</v>
      </c>
      <c r="D11" s="89">
        <v>7.39</v>
      </c>
      <c r="E11" s="89">
        <v>7.41</v>
      </c>
      <c r="F11" s="89">
        <v>7.76</v>
      </c>
      <c r="G11" s="71"/>
      <c r="H11" s="72">
        <v>-0.40000000000000036</v>
      </c>
      <c r="I11" s="37"/>
    </row>
    <row r="12" spans="1:10" x14ac:dyDescent="0.2">
      <c r="A12" s="48" t="s">
        <v>1002</v>
      </c>
      <c r="B12" s="89">
        <v>8.0299999999999994</v>
      </c>
      <c r="C12" s="89">
        <v>7.16</v>
      </c>
      <c r="D12" s="89">
        <v>7.03</v>
      </c>
      <c r="E12" s="89">
        <v>7.32</v>
      </c>
      <c r="F12" s="89">
        <v>7.72</v>
      </c>
      <c r="G12" s="71"/>
      <c r="H12" s="72">
        <v>-0.30999999999999961</v>
      </c>
      <c r="I12" s="37"/>
    </row>
    <row r="13" spans="1:10" x14ac:dyDescent="0.2">
      <c r="A13" s="48" t="s">
        <v>1219</v>
      </c>
      <c r="B13" s="89">
        <v>7.56</v>
      </c>
      <c r="C13" s="89">
        <v>6.99</v>
      </c>
      <c r="D13" s="89">
        <v>6.67</v>
      </c>
      <c r="E13" s="89">
        <v>6.89</v>
      </c>
      <c r="F13" s="89">
        <v>7.41</v>
      </c>
      <c r="G13" s="71"/>
      <c r="H13" s="72">
        <v>-0.14999999999999947</v>
      </c>
      <c r="I13" s="37"/>
    </row>
    <row r="14" spans="1:10" x14ac:dyDescent="0.2">
      <c r="A14" s="48" t="s">
        <v>1078</v>
      </c>
      <c r="B14" s="89">
        <v>7.4</v>
      </c>
      <c r="C14" s="89">
        <v>6.79</v>
      </c>
      <c r="D14" s="89">
        <v>6.68</v>
      </c>
      <c r="E14" s="89">
        <v>6.88</v>
      </c>
      <c r="F14" s="89">
        <v>7.35</v>
      </c>
      <c r="G14" s="71"/>
      <c r="H14" s="72">
        <v>-5.0000000000000711E-2</v>
      </c>
      <c r="I14" s="37"/>
    </row>
    <row r="15" spans="1:10" x14ac:dyDescent="0.2">
      <c r="A15" s="48" t="s">
        <v>1217</v>
      </c>
      <c r="B15" s="89">
        <v>6.28</v>
      </c>
      <c r="C15" s="89">
        <v>6.44</v>
      </c>
      <c r="D15" s="89">
        <v>6.88</v>
      </c>
      <c r="E15" s="89">
        <v>6.78</v>
      </c>
      <c r="F15" s="89">
        <v>7.36</v>
      </c>
      <c r="G15" s="71"/>
      <c r="H15" s="72">
        <v>1.08</v>
      </c>
      <c r="I15" s="37"/>
    </row>
    <row r="16" spans="1:10" x14ac:dyDescent="0.2">
      <c r="A16" s="48" t="s">
        <v>1084</v>
      </c>
      <c r="B16" s="89">
        <v>6.97</v>
      </c>
      <c r="C16" s="89">
        <v>6.39</v>
      </c>
      <c r="D16" s="89">
        <v>5.64</v>
      </c>
      <c r="E16" s="89">
        <v>5.76</v>
      </c>
      <c r="F16" s="89">
        <v>5.88</v>
      </c>
      <c r="G16" s="71"/>
      <c r="H16" s="72">
        <v>-1.0899999999999999</v>
      </c>
      <c r="I16" s="37"/>
    </row>
    <row r="17" spans="1:9" x14ac:dyDescent="0.2">
      <c r="A17" s="48" t="s">
        <v>1093</v>
      </c>
      <c r="B17" s="89">
        <v>6.87</v>
      </c>
      <c r="C17" s="89">
        <v>6.3</v>
      </c>
      <c r="D17" s="89">
        <v>6</v>
      </c>
      <c r="E17" s="89">
        <v>6.44</v>
      </c>
      <c r="F17" s="89">
        <v>7.02</v>
      </c>
      <c r="G17" s="71"/>
      <c r="H17" s="72">
        <v>0.14999999999999947</v>
      </c>
      <c r="I17" s="37"/>
    </row>
    <row r="18" spans="1:9" x14ac:dyDescent="0.2">
      <c r="A18" s="48" t="s">
        <v>971</v>
      </c>
      <c r="B18" s="89">
        <v>6.26</v>
      </c>
      <c r="C18" s="89">
        <v>6.22</v>
      </c>
      <c r="D18" s="89">
        <v>5.43</v>
      </c>
      <c r="E18" s="89">
        <v>5.73</v>
      </c>
      <c r="F18" s="89">
        <v>5.98</v>
      </c>
      <c r="G18" s="71"/>
      <c r="H18" s="72">
        <v>-0.27999999999999936</v>
      </c>
      <c r="I18" s="37"/>
    </row>
    <row r="19" spans="1:9" x14ac:dyDescent="0.2">
      <c r="A19" s="48" t="s">
        <v>810</v>
      </c>
      <c r="B19" s="89">
        <v>6.54</v>
      </c>
      <c r="C19" s="89">
        <v>6.09</v>
      </c>
      <c r="D19" s="89">
        <v>5.36</v>
      </c>
      <c r="E19" s="89">
        <v>5.74</v>
      </c>
      <c r="F19" s="89">
        <v>5.8</v>
      </c>
      <c r="G19" s="71"/>
      <c r="H19" s="72">
        <v>-0.74000000000000021</v>
      </c>
      <c r="I19" s="37"/>
    </row>
    <row r="20" spans="1:9" x14ac:dyDescent="0.2">
      <c r="A20" s="48" t="s">
        <v>1203</v>
      </c>
      <c r="B20" s="89">
        <v>7.27</v>
      </c>
      <c r="C20" s="89">
        <v>6.04</v>
      </c>
      <c r="D20" s="89">
        <v>5.36</v>
      </c>
      <c r="E20" s="89">
        <v>5.8</v>
      </c>
      <c r="F20" s="89">
        <v>6.02</v>
      </c>
      <c r="G20" s="71"/>
      <c r="H20" s="72">
        <v>-1.25</v>
      </c>
      <c r="I20" s="37"/>
    </row>
    <row r="21" spans="1:9" x14ac:dyDescent="0.2">
      <c r="A21" s="48" t="s">
        <v>1154</v>
      </c>
      <c r="B21" s="89">
        <v>6.6</v>
      </c>
      <c r="C21" s="89">
        <v>5.98</v>
      </c>
      <c r="D21" s="89">
        <v>5.88</v>
      </c>
      <c r="E21" s="89">
        <v>6.07</v>
      </c>
      <c r="F21" s="89">
        <v>6.42</v>
      </c>
      <c r="G21" s="71"/>
      <c r="H21" s="72">
        <v>-0.17999999999999972</v>
      </c>
      <c r="I21" s="37"/>
    </row>
    <row r="22" spans="1:9" x14ac:dyDescent="0.2">
      <c r="A22" s="48" t="s">
        <v>905</v>
      </c>
      <c r="B22" s="89">
        <v>6.36</v>
      </c>
      <c r="C22" s="89">
        <v>5.88</v>
      </c>
      <c r="D22" s="89">
        <v>5.43</v>
      </c>
      <c r="E22" s="89">
        <v>5.66</v>
      </c>
      <c r="F22" s="89">
        <v>5.87</v>
      </c>
      <c r="G22" s="71"/>
      <c r="H22" s="72">
        <v>-0.49000000000000021</v>
      </c>
      <c r="I22" s="37"/>
    </row>
    <row r="23" spans="1:9" x14ac:dyDescent="0.2">
      <c r="A23" s="48" t="s">
        <v>993</v>
      </c>
      <c r="B23" s="89">
        <v>6.37</v>
      </c>
      <c r="C23" s="89">
        <v>5.88</v>
      </c>
      <c r="D23" s="89">
        <v>5.07</v>
      </c>
      <c r="E23" s="89">
        <v>5.01</v>
      </c>
      <c r="F23" s="89">
        <v>5.16</v>
      </c>
      <c r="G23" s="71"/>
      <c r="H23" s="72">
        <v>-1.21</v>
      </c>
      <c r="I23" s="37"/>
    </row>
    <row r="24" spans="1:9" x14ac:dyDescent="0.2">
      <c r="A24" s="48" t="s">
        <v>939</v>
      </c>
      <c r="B24" s="89">
        <v>6.45</v>
      </c>
      <c r="C24" s="89">
        <v>5.86</v>
      </c>
      <c r="D24" s="89">
        <v>5.47</v>
      </c>
      <c r="E24" s="89">
        <v>5.75</v>
      </c>
      <c r="F24" s="89">
        <v>6</v>
      </c>
      <c r="G24" s="71"/>
      <c r="H24" s="72">
        <v>-0.45000000000000018</v>
      </c>
      <c r="I24" s="37"/>
    </row>
    <row r="25" spans="1:9" x14ac:dyDescent="0.2">
      <c r="A25" s="48" t="s">
        <v>1059</v>
      </c>
      <c r="B25" s="89">
        <v>5.69</v>
      </c>
      <c r="C25" s="89">
        <v>5.86</v>
      </c>
      <c r="D25" s="89">
        <v>5.21</v>
      </c>
      <c r="E25" s="89">
        <v>5.27</v>
      </c>
      <c r="F25" s="89">
        <v>5.37</v>
      </c>
      <c r="G25" s="71"/>
      <c r="H25" s="72">
        <v>-0.32000000000000028</v>
      </c>
      <c r="I25" s="37"/>
    </row>
    <row r="26" spans="1:9" x14ac:dyDescent="0.2">
      <c r="A26" s="48" t="s">
        <v>812</v>
      </c>
      <c r="B26" s="89">
        <v>5.92</v>
      </c>
      <c r="C26" s="89">
        <v>5.86</v>
      </c>
      <c r="D26" s="89">
        <v>5.32</v>
      </c>
      <c r="E26" s="89">
        <v>5.65</v>
      </c>
      <c r="F26" s="89">
        <v>5.75</v>
      </c>
      <c r="G26" s="71"/>
      <c r="H26" s="72">
        <v>-0.16999999999999993</v>
      </c>
      <c r="I26" s="37"/>
    </row>
    <row r="27" spans="1:9" x14ac:dyDescent="0.2">
      <c r="A27" s="48" t="s">
        <v>1184</v>
      </c>
      <c r="B27" s="89">
        <v>6.46</v>
      </c>
      <c r="C27" s="89">
        <v>5.84</v>
      </c>
      <c r="D27" s="89">
        <v>5.78</v>
      </c>
      <c r="E27" s="89">
        <v>6.2</v>
      </c>
      <c r="F27" s="89">
        <v>6.74</v>
      </c>
      <c r="G27" s="71"/>
      <c r="H27" s="72">
        <v>0.28000000000000025</v>
      </c>
      <c r="I27" s="37"/>
    </row>
    <row r="28" spans="1:9" x14ac:dyDescent="0.2">
      <c r="A28" s="48" t="s">
        <v>975</v>
      </c>
      <c r="B28" s="89">
        <v>5.44</v>
      </c>
      <c r="C28" s="89">
        <v>5.78</v>
      </c>
      <c r="D28" s="89">
        <v>5.35</v>
      </c>
      <c r="E28" s="89">
        <v>5.59</v>
      </c>
      <c r="F28" s="89">
        <v>5.78</v>
      </c>
      <c r="G28" s="67"/>
      <c r="H28" s="72">
        <v>0.33999999999999986</v>
      </c>
      <c r="I28" s="37"/>
    </row>
    <row r="29" spans="1:9" x14ac:dyDescent="0.2">
      <c r="A29" s="48" t="s">
        <v>1075</v>
      </c>
      <c r="B29" s="89">
        <v>6.02</v>
      </c>
      <c r="C29" s="89">
        <v>5.78</v>
      </c>
      <c r="D29" s="89">
        <v>5.86</v>
      </c>
      <c r="E29" s="89">
        <v>5.74</v>
      </c>
      <c r="F29" s="89">
        <v>6.21</v>
      </c>
      <c r="G29" s="71"/>
      <c r="H29" s="72">
        <v>0.19000000000000039</v>
      </c>
      <c r="I29" s="37"/>
    </row>
    <row r="30" spans="1:9" x14ac:dyDescent="0.2">
      <c r="A30" s="48" t="s">
        <v>1148</v>
      </c>
      <c r="B30" s="89">
        <v>5.25</v>
      </c>
      <c r="C30" s="89">
        <v>5.77</v>
      </c>
      <c r="D30" s="89">
        <v>5.81</v>
      </c>
      <c r="E30" s="89">
        <v>5.87</v>
      </c>
      <c r="F30" s="89">
        <v>6.14</v>
      </c>
      <c r="G30" s="71"/>
      <c r="H30" s="72">
        <v>0.88999999999999968</v>
      </c>
      <c r="I30" s="37"/>
    </row>
    <row r="31" spans="1:9" x14ac:dyDescent="0.2">
      <c r="A31" s="48" t="s">
        <v>1172</v>
      </c>
      <c r="B31" s="89">
        <v>5.57</v>
      </c>
      <c r="C31" s="89">
        <v>5.75</v>
      </c>
      <c r="D31" s="89">
        <v>4.9000000000000004</v>
      </c>
      <c r="E31" s="89">
        <v>4.8899999999999997</v>
      </c>
      <c r="F31" s="89">
        <v>4.7300000000000004</v>
      </c>
      <c r="G31" s="71"/>
      <c r="H31" s="72">
        <v>-0.83999999999999986</v>
      </c>
      <c r="I31" s="37"/>
    </row>
    <row r="32" spans="1:9" x14ac:dyDescent="0.2">
      <c r="A32" s="48" t="s">
        <v>992</v>
      </c>
      <c r="B32" s="89">
        <v>6.11</v>
      </c>
      <c r="C32" s="89">
        <v>5.7</v>
      </c>
      <c r="D32" s="89">
        <v>5.34</v>
      </c>
      <c r="E32" s="89">
        <v>5.45</v>
      </c>
      <c r="F32" s="89">
        <v>5.57</v>
      </c>
      <c r="G32" s="71"/>
      <c r="H32" s="72">
        <v>-0.54</v>
      </c>
      <c r="I32" s="37"/>
    </row>
    <row r="33" spans="1:9" x14ac:dyDescent="0.2">
      <c r="A33" s="48" t="s">
        <v>1064</v>
      </c>
      <c r="B33" s="89">
        <v>6.11</v>
      </c>
      <c r="C33" s="89">
        <v>5.7</v>
      </c>
      <c r="D33" s="89">
        <v>5.07</v>
      </c>
      <c r="E33" s="89">
        <v>5.0199999999999996</v>
      </c>
      <c r="F33" s="89">
        <v>5.0999999999999996</v>
      </c>
      <c r="G33" s="71"/>
      <c r="H33" s="72">
        <v>-1.0100000000000007</v>
      </c>
      <c r="I33" s="37"/>
    </row>
    <row r="34" spans="1:9" x14ac:dyDescent="0.2">
      <c r="A34" s="48" t="s">
        <v>1012</v>
      </c>
      <c r="B34" s="89">
        <v>5.38</v>
      </c>
      <c r="C34" s="89">
        <v>5.67</v>
      </c>
      <c r="D34" s="89">
        <v>5.23</v>
      </c>
      <c r="E34" s="89">
        <v>5.03</v>
      </c>
      <c r="F34" s="89">
        <v>5.23</v>
      </c>
      <c r="G34" s="71"/>
      <c r="H34" s="72">
        <v>-0.14999999999999947</v>
      </c>
      <c r="I34" s="37"/>
    </row>
    <row r="35" spans="1:9" x14ac:dyDescent="0.2">
      <c r="A35" s="48" t="s">
        <v>995</v>
      </c>
      <c r="B35" s="89">
        <v>5.25</v>
      </c>
      <c r="C35" s="89">
        <v>5.62</v>
      </c>
      <c r="D35" s="89">
        <v>5.25</v>
      </c>
      <c r="E35" s="89">
        <v>5.03</v>
      </c>
      <c r="F35" s="89">
        <v>4.88</v>
      </c>
      <c r="G35" s="71"/>
      <c r="H35" s="72">
        <v>-0.37000000000000011</v>
      </c>
      <c r="I35" s="37"/>
    </row>
    <row r="36" spans="1:9" x14ac:dyDescent="0.2">
      <c r="A36" s="48" t="s">
        <v>1050</v>
      </c>
      <c r="B36" s="89">
        <v>5.31</v>
      </c>
      <c r="C36" s="89">
        <v>5.58</v>
      </c>
      <c r="D36" s="89">
        <v>5.26</v>
      </c>
      <c r="E36" s="89">
        <v>5.62</v>
      </c>
      <c r="F36" s="89">
        <v>5.94</v>
      </c>
      <c r="G36" s="71"/>
      <c r="H36" s="72">
        <v>0.63000000000000078</v>
      </c>
      <c r="I36" s="37"/>
    </row>
    <row r="37" spans="1:9" x14ac:dyDescent="0.2">
      <c r="A37" s="48" t="s">
        <v>922</v>
      </c>
      <c r="B37" s="89">
        <v>6.96</v>
      </c>
      <c r="C37" s="89">
        <v>5.56</v>
      </c>
      <c r="D37" s="89">
        <v>5.28</v>
      </c>
      <c r="E37" s="89">
        <v>5.5</v>
      </c>
      <c r="F37" s="89">
        <v>5.7</v>
      </c>
      <c r="G37" s="71"/>
      <c r="H37" s="72">
        <v>-1.2599999999999998</v>
      </c>
      <c r="I37" s="37"/>
    </row>
    <row r="38" spans="1:9" x14ac:dyDescent="0.2">
      <c r="A38" s="48" t="s">
        <v>923</v>
      </c>
      <c r="B38" s="89">
        <v>5.83</v>
      </c>
      <c r="C38" s="89">
        <v>5.56</v>
      </c>
      <c r="D38" s="89">
        <v>4.6900000000000004</v>
      </c>
      <c r="E38" s="89">
        <v>4.78</v>
      </c>
      <c r="F38" s="89">
        <v>4.93</v>
      </c>
      <c r="G38" s="71"/>
      <c r="H38" s="72">
        <v>-0.90000000000000036</v>
      </c>
      <c r="I38" s="37"/>
    </row>
    <row r="39" spans="1:9" x14ac:dyDescent="0.2">
      <c r="A39" s="48" t="s">
        <v>1019</v>
      </c>
      <c r="B39" s="89">
        <v>5.08</v>
      </c>
      <c r="C39" s="89">
        <v>5.54</v>
      </c>
      <c r="D39" s="89">
        <v>4.79</v>
      </c>
      <c r="E39" s="89">
        <v>5.0599999999999996</v>
      </c>
      <c r="F39" s="89">
        <v>5.41</v>
      </c>
      <c r="G39" s="71"/>
      <c r="H39" s="72">
        <v>0.33000000000000007</v>
      </c>
      <c r="I39" s="37"/>
    </row>
    <row r="40" spans="1:9" x14ac:dyDescent="0.2">
      <c r="A40" s="48" t="s">
        <v>1123</v>
      </c>
      <c r="B40" s="89">
        <v>5.77</v>
      </c>
      <c r="C40" s="89">
        <v>5.48</v>
      </c>
      <c r="D40" s="89">
        <v>4.88</v>
      </c>
      <c r="E40" s="89">
        <v>4.84</v>
      </c>
      <c r="F40" s="89">
        <v>4.8600000000000003</v>
      </c>
      <c r="G40" s="71"/>
      <c r="H40" s="72">
        <v>-0.90999999999999925</v>
      </c>
      <c r="I40" s="37"/>
    </row>
    <row r="41" spans="1:9" x14ac:dyDescent="0.2">
      <c r="A41" s="48" t="s">
        <v>1135</v>
      </c>
      <c r="B41" s="89">
        <v>4.33</v>
      </c>
      <c r="C41" s="89">
        <v>5.46</v>
      </c>
      <c r="D41" s="89">
        <v>4.41</v>
      </c>
      <c r="E41" s="89">
        <v>4.18</v>
      </c>
      <c r="F41" s="89">
        <v>4.33</v>
      </c>
      <c r="G41" s="71"/>
      <c r="H41" s="72">
        <v>0</v>
      </c>
      <c r="I41" s="37"/>
    </row>
    <row r="42" spans="1:9" x14ac:dyDescent="0.2">
      <c r="A42" s="48" t="s">
        <v>901</v>
      </c>
      <c r="B42" s="89">
        <v>5.09</v>
      </c>
      <c r="C42" s="89">
        <v>5.43</v>
      </c>
      <c r="D42" s="89">
        <v>4.55</v>
      </c>
      <c r="E42" s="89">
        <v>4.66</v>
      </c>
      <c r="F42" s="89">
        <v>4.78</v>
      </c>
      <c r="G42" s="71"/>
      <c r="H42" s="72">
        <v>-0.30999999999999961</v>
      </c>
      <c r="I42" s="37"/>
    </row>
    <row r="43" spans="1:9" x14ac:dyDescent="0.2">
      <c r="A43" s="48" t="s">
        <v>1094</v>
      </c>
      <c r="B43" s="89">
        <v>4.8600000000000003</v>
      </c>
      <c r="C43" s="89">
        <v>5.4</v>
      </c>
      <c r="D43" s="89">
        <v>4.78</v>
      </c>
      <c r="E43" s="89">
        <v>4.93</v>
      </c>
      <c r="F43" s="89">
        <v>5.0199999999999996</v>
      </c>
      <c r="G43" s="71"/>
      <c r="H43" s="72">
        <v>0.15999999999999925</v>
      </c>
      <c r="I43" s="37"/>
    </row>
    <row r="44" spans="1:9" x14ac:dyDescent="0.2">
      <c r="A44" s="48" t="s">
        <v>1051</v>
      </c>
      <c r="B44" s="89">
        <v>5.6</v>
      </c>
      <c r="C44" s="89">
        <v>5.39</v>
      </c>
      <c r="D44" s="89">
        <v>5.44</v>
      </c>
      <c r="E44" s="89">
        <v>5.27</v>
      </c>
      <c r="F44" s="89">
        <v>5.64</v>
      </c>
      <c r="G44" s="71"/>
      <c r="H44" s="72">
        <v>4.0000000000000036E-2</v>
      </c>
      <c r="I44" s="37"/>
    </row>
    <row r="45" spans="1:9" x14ac:dyDescent="0.2">
      <c r="A45" s="48" t="s">
        <v>912</v>
      </c>
      <c r="B45" s="89">
        <v>7.07</v>
      </c>
      <c r="C45" s="89">
        <v>5.38</v>
      </c>
      <c r="D45" s="89">
        <v>4.92</v>
      </c>
      <c r="E45" s="89">
        <v>5.42</v>
      </c>
      <c r="F45" s="89">
        <v>5.7</v>
      </c>
      <c r="G45" s="71"/>
      <c r="H45" s="72">
        <v>-1.37</v>
      </c>
      <c r="I45" s="37"/>
    </row>
    <row r="46" spans="1:9" x14ac:dyDescent="0.2">
      <c r="A46" s="48" t="s">
        <v>795</v>
      </c>
      <c r="B46" s="89">
        <v>5.56</v>
      </c>
      <c r="C46" s="89">
        <v>5.37</v>
      </c>
      <c r="D46" s="89">
        <v>4.74</v>
      </c>
      <c r="E46" s="89">
        <v>4.84</v>
      </c>
      <c r="F46" s="89">
        <v>4.8899999999999997</v>
      </c>
      <c r="G46" s="71"/>
      <c r="H46" s="72">
        <v>-0.66999999999999993</v>
      </c>
      <c r="I46" s="37"/>
    </row>
    <row r="47" spans="1:9" x14ac:dyDescent="0.2">
      <c r="A47" s="48" t="s">
        <v>1175</v>
      </c>
      <c r="B47" s="89">
        <v>5.45</v>
      </c>
      <c r="C47" s="89">
        <v>5.35</v>
      </c>
      <c r="D47" s="89">
        <v>5.3</v>
      </c>
      <c r="E47" s="89">
        <v>5.0999999999999996</v>
      </c>
      <c r="F47" s="89">
        <v>5.37</v>
      </c>
      <c r="G47" s="71"/>
      <c r="H47" s="72">
        <v>-8.0000000000000071E-2</v>
      </c>
      <c r="I47" s="37"/>
    </row>
    <row r="48" spans="1:9" x14ac:dyDescent="0.2">
      <c r="A48" s="48" t="s">
        <v>799</v>
      </c>
      <c r="B48" s="89">
        <v>5.7</v>
      </c>
      <c r="C48" s="89">
        <v>5.3</v>
      </c>
      <c r="D48" s="89">
        <v>4.9000000000000004</v>
      </c>
      <c r="E48" s="89">
        <v>5</v>
      </c>
      <c r="F48" s="89">
        <v>5.3</v>
      </c>
      <c r="G48" s="71"/>
      <c r="H48" s="72">
        <v>-0.40000000000000036</v>
      </c>
      <c r="I48" s="37"/>
    </row>
    <row r="49" spans="1:9" x14ac:dyDescent="0.2">
      <c r="A49" s="48" t="s">
        <v>1122</v>
      </c>
      <c r="B49" s="89">
        <v>3.81</v>
      </c>
      <c r="C49" s="89">
        <v>5.27</v>
      </c>
      <c r="D49" s="89">
        <v>4.32</v>
      </c>
      <c r="E49" s="89">
        <v>4.47</v>
      </c>
      <c r="F49" s="89">
        <v>4.5599999999999996</v>
      </c>
      <c r="G49" s="71"/>
      <c r="H49" s="72">
        <v>0.74999999999999956</v>
      </c>
      <c r="I49" s="37"/>
    </row>
    <row r="50" spans="1:9" x14ac:dyDescent="0.2">
      <c r="A50" s="48" t="s">
        <v>983</v>
      </c>
      <c r="B50" s="89">
        <v>5.7</v>
      </c>
      <c r="C50" s="89">
        <v>5.24</v>
      </c>
      <c r="D50" s="89">
        <v>4.41</v>
      </c>
      <c r="E50" s="89">
        <v>4.66</v>
      </c>
      <c r="F50" s="89">
        <v>4.91</v>
      </c>
      <c r="G50" s="71"/>
      <c r="H50" s="72">
        <v>-0.79</v>
      </c>
      <c r="I50" s="37"/>
    </row>
    <row r="51" spans="1:9" x14ac:dyDescent="0.2">
      <c r="A51" s="48" t="s">
        <v>1149</v>
      </c>
      <c r="B51" s="89">
        <v>6.27</v>
      </c>
      <c r="C51" s="89">
        <v>5.24</v>
      </c>
      <c r="D51" s="89">
        <v>4.8899999999999997</v>
      </c>
      <c r="E51" s="89">
        <v>4.96</v>
      </c>
      <c r="F51" s="89">
        <v>5.27</v>
      </c>
      <c r="G51" s="71"/>
      <c r="H51" s="72">
        <v>-1</v>
      </c>
      <c r="I51" s="37"/>
    </row>
    <row r="52" spans="1:9" x14ac:dyDescent="0.2">
      <c r="A52" s="48" t="s">
        <v>1099</v>
      </c>
      <c r="B52" s="89">
        <v>5.28</v>
      </c>
      <c r="C52" s="89">
        <v>5.23</v>
      </c>
      <c r="D52" s="89">
        <v>5.16</v>
      </c>
      <c r="E52" s="89">
        <v>5.0199999999999996</v>
      </c>
      <c r="F52" s="89">
        <v>5.39</v>
      </c>
      <c r="G52" s="71"/>
      <c r="H52" s="72">
        <v>0.10999999999999943</v>
      </c>
      <c r="I52" s="37"/>
    </row>
    <row r="53" spans="1:9" x14ac:dyDescent="0.2">
      <c r="A53" s="48" t="s">
        <v>1209</v>
      </c>
      <c r="B53" s="89">
        <v>6.5</v>
      </c>
      <c r="C53" s="89">
        <v>5.22</v>
      </c>
      <c r="D53" s="89">
        <v>5.1100000000000003</v>
      </c>
      <c r="E53" s="89">
        <v>5.09</v>
      </c>
      <c r="F53" s="89">
        <v>5.12</v>
      </c>
      <c r="G53" s="71"/>
      <c r="H53" s="72">
        <v>-1.38</v>
      </c>
      <c r="I53" s="37"/>
    </row>
    <row r="54" spans="1:9" x14ac:dyDescent="0.2">
      <c r="A54" s="48" t="s">
        <v>953</v>
      </c>
      <c r="B54" s="89">
        <v>5.45</v>
      </c>
      <c r="C54" s="89">
        <v>5.2</v>
      </c>
      <c r="D54" s="89">
        <v>4.4800000000000004</v>
      </c>
      <c r="E54" s="89">
        <v>4.6100000000000003</v>
      </c>
      <c r="F54" s="89">
        <v>4.66</v>
      </c>
      <c r="G54" s="71"/>
      <c r="H54" s="72">
        <v>-0.79</v>
      </c>
      <c r="I54" s="37"/>
    </row>
    <row r="55" spans="1:9" x14ac:dyDescent="0.2">
      <c r="A55" s="48" t="s">
        <v>1125</v>
      </c>
      <c r="B55" s="89">
        <v>5.14</v>
      </c>
      <c r="C55" s="89">
        <v>5.2</v>
      </c>
      <c r="D55" s="89">
        <v>4.8099999999999996</v>
      </c>
      <c r="E55" s="89">
        <v>5</v>
      </c>
      <c r="F55" s="89">
        <v>5.13</v>
      </c>
      <c r="G55" s="71"/>
      <c r="H55" s="72">
        <v>-9.9999999999997868E-3</v>
      </c>
      <c r="I55" s="37"/>
    </row>
    <row r="56" spans="1:9" x14ac:dyDescent="0.2">
      <c r="A56" s="48" t="s">
        <v>1171</v>
      </c>
      <c r="B56" s="89">
        <v>4.93</v>
      </c>
      <c r="C56" s="89">
        <v>5.18</v>
      </c>
      <c r="D56" s="89">
        <v>4.5199999999999996</v>
      </c>
      <c r="E56" s="89">
        <v>4.75</v>
      </c>
      <c r="F56" s="89">
        <v>4.97</v>
      </c>
      <c r="G56" s="71"/>
      <c r="H56" s="72">
        <v>4.0000000000000036E-2</v>
      </c>
      <c r="I56" s="37"/>
    </row>
    <row r="57" spans="1:9" x14ac:dyDescent="0.2">
      <c r="A57" s="48" t="s">
        <v>1045</v>
      </c>
      <c r="B57" s="89">
        <v>5.7</v>
      </c>
      <c r="C57" s="89">
        <v>5.17</v>
      </c>
      <c r="D57" s="89">
        <v>4.28</v>
      </c>
      <c r="E57" s="89">
        <v>4.57</v>
      </c>
      <c r="F57" s="89">
        <v>4.88</v>
      </c>
      <c r="G57" s="71"/>
      <c r="H57" s="72">
        <v>-0.82000000000000028</v>
      </c>
      <c r="I57" s="37"/>
    </row>
    <row r="58" spans="1:9" x14ac:dyDescent="0.2">
      <c r="A58" s="48" t="s">
        <v>959</v>
      </c>
      <c r="B58" s="89">
        <v>5.23</v>
      </c>
      <c r="C58" s="89">
        <v>5.09</v>
      </c>
      <c r="D58" s="89">
        <v>4.18</v>
      </c>
      <c r="E58" s="89">
        <v>4.3899999999999997</v>
      </c>
      <c r="F58" s="89">
        <v>4.42</v>
      </c>
      <c r="G58" s="71"/>
      <c r="H58" s="72">
        <v>-0.8100000000000005</v>
      </c>
      <c r="I58" s="37"/>
    </row>
    <row r="59" spans="1:9" x14ac:dyDescent="0.2">
      <c r="A59" s="48" t="s">
        <v>1127</v>
      </c>
      <c r="B59" s="89">
        <v>4.97</v>
      </c>
      <c r="C59" s="89">
        <v>5.09</v>
      </c>
      <c r="D59" s="89">
        <v>5.15</v>
      </c>
      <c r="E59" s="89">
        <v>5.48</v>
      </c>
      <c r="F59" s="89">
        <v>6.08</v>
      </c>
      <c r="G59" s="71"/>
      <c r="H59" s="72">
        <v>1.1100000000000003</v>
      </c>
      <c r="I59" s="37"/>
    </row>
    <row r="60" spans="1:9" x14ac:dyDescent="0.2">
      <c r="A60" s="48" t="s">
        <v>1191</v>
      </c>
      <c r="B60" s="89">
        <v>5.07</v>
      </c>
      <c r="C60" s="89">
        <v>5.09</v>
      </c>
      <c r="D60" s="89">
        <v>4.4400000000000004</v>
      </c>
      <c r="E60" s="89">
        <v>4.76</v>
      </c>
      <c r="F60" s="89">
        <v>4.83</v>
      </c>
      <c r="G60" s="71"/>
      <c r="H60" s="72">
        <v>-0.24000000000000021</v>
      </c>
      <c r="I60" s="37"/>
    </row>
    <row r="61" spans="1:9" x14ac:dyDescent="0.2">
      <c r="A61" s="48" t="s">
        <v>1166</v>
      </c>
      <c r="B61" s="89">
        <v>5.38</v>
      </c>
      <c r="C61" s="89">
        <v>5.08</v>
      </c>
      <c r="D61" s="89">
        <v>4.43</v>
      </c>
      <c r="E61" s="89">
        <v>4.58</v>
      </c>
      <c r="F61" s="89">
        <v>4.7300000000000004</v>
      </c>
      <c r="G61" s="71"/>
      <c r="H61" s="72">
        <v>-0.64999999999999947</v>
      </c>
      <c r="I61" s="37"/>
    </row>
    <row r="62" spans="1:9" x14ac:dyDescent="0.2">
      <c r="A62" s="48" t="s">
        <v>773</v>
      </c>
      <c r="B62" s="89">
        <v>4.3899999999999997</v>
      </c>
      <c r="C62" s="89">
        <v>5.0599999999999996</v>
      </c>
      <c r="D62" s="89">
        <v>4.49</v>
      </c>
      <c r="E62" s="89">
        <v>4.55</v>
      </c>
      <c r="F62" s="89">
        <v>4.72</v>
      </c>
      <c r="G62" s="71"/>
      <c r="H62" s="72">
        <v>0.33000000000000007</v>
      </c>
      <c r="I62" s="37"/>
    </row>
    <row r="63" spans="1:9" x14ac:dyDescent="0.2">
      <c r="A63" s="48" t="s">
        <v>945</v>
      </c>
      <c r="B63" s="89">
        <v>5</v>
      </c>
      <c r="C63" s="89">
        <v>4.99</v>
      </c>
      <c r="D63" s="89">
        <v>4.6399999999999997</v>
      </c>
      <c r="E63" s="89">
        <v>5.17</v>
      </c>
      <c r="F63" s="89">
        <v>5.22</v>
      </c>
      <c r="G63" s="71"/>
      <c r="H63" s="72">
        <v>0.21999999999999975</v>
      </c>
      <c r="I63" s="37"/>
    </row>
    <row r="64" spans="1:9" x14ac:dyDescent="0.2">
      <c r="A64" s="48" t="s">
        <v>1085</v>
      </c>
      <c r="B64" s="89">
        <v>4.67</v>
      </c>
      <c r="C64" s="89">
        <v>4.99</v>
      </c>
      <c r="D64" s="89">
        <v>4.6399999999999997</v>
      </c>
      <c r="E64" s="89">
        <v>4.45</v>
      </c>
      <c r="F64" s="89">
        <v>4.6100000000000003</v>
      </c>
      <c r="G64" s="71"/>
      <c r="H64" s="72">
        <v>-5.9999999999999609E-2</v>
      </c>
      <c r="I64" s="37"/>
    </row>
    <row r="65" spans="1:9" x14ac:dyDescent="0.2">
      <c r="A65" s="48" t="s">
        <v>947</v>
      </c>
      <c r="B65" s="89">
        <v>4.71</v>
      </c>
      <c r="C65" s="89">
        <v>4.9800000000000004</v>
      </c>
      <c r="D65" s="89">
        <v>4.43</v>
      </c>
      <c r="E65" s="89">
        <v>4.75</v>
      </c>
      <c r="F65" s="89">
        <v>5.04</v>
      </c>
      <c r="G65" s="71"/>
      <c r="H65" s="72">
        <v>0.33000000000000007</v>
      </c>
      <c r="I65" s="37"/>
    </row>
    <row r="66" spans="1:9" x14ac:dyDescent="0.2">
      <c r="A66" s="48" t="s">
        <v>994</v>
      </c>
      <c r="B66" s="89">
        <v>5.47</v>
      </c>
      <c r="C66" s="89">
        <v>4.9800000000000004</v>
      </c>
      <c r="D66" s="89">
        <v>4.84</v>
      </c>
      <c r="E66" s="89">
        <v>4.8899999999999997</v>
      </c>
      <c r="F66" s="89">
        <v>5.08</v>
      </c>
      <c r="G66" s="71"/>
      <c r="H66" s="72">
        <v>-0.38999999999999968</v>
      </c>
      <c r="I66" s="37"/>
    </row>
    <row r="67" spans="1:9" x14ac:dyDescent="0.2">
      <c r="A67" s="48" t="s">
        <v>957</v>
      </c>
      <c r="B67" s="89">
        <v>5.32</v>
      </c>
      <c r="C67" s="89">
        <v>4.97</v>
      </c>
      <c r="D67" s="89">
        <v>5.03</v>
      </c>
      <c r="E67" s="89">
        <v>5.38</v>
      </c>
      <c r="F67" s="89">
        <v>5.81</v>
      </c>
      <c r="G67" s="67"/>
      <c r="H67" s="72">
        <v>0.48999999999999932</v>
      </c>
      <c r="I67" s="37"/>
    </row>
    <row r="68" spans="1:9" x14ac:dyDescent="0.2">
      <c r="A68" s="48" t="s">
        <v>1141</v>
      </c>
      <c r="B68" s="89">
        <v>5.29</v>
      </c>
      <c r="C68" s="89">
        <v>4.97</v>
      </c>
      <c r="D68" s="89">
        <v>4.75</v>
      </c>
      <c r="E68" s="89">
        <v>5.2</v>
      </c>
      <c r="F68" s="89">
        <v>5.77</v>
      </c>
      <c r="G68" s="71"/>
      <c r="H68" s="72">
        <v>0.47999999999999954</v>
      </c>
      <c r="I68" s="37"/>
    </row>
    <row r="69" spans="1:9" x14ac:dyDescent="0.2">
      <c r="A69" s="48" t="s">
        <v>811</v>
      </c>
      <c r="B69" s="89">
        <v>5.53</v>
      </c>
      <c r="C69" s="89">
        <v>4.9400000000000004</v>
      </c>
      <c r="D69" s="89">
        <v>4.75</v>
      </c>
      <c r="E69" s="89">
        <v>4.91</v>
      </c>
      <c r="F69" s="89">
        <v>4.93</v>
      </c>
      <c r="G69" s="71"/>
      <c r="H69" s="72">
        <v>-0.60000000000000053</v>
      </c>
      <c r="I69" s="37"/>
    </row>
    <row r="70" spans="1:9" x14ac:dyDescent="0.2">
      <c r="A70" s="48" t="s">
        <v>1028</v>
      </c>
      <c r="B70" s="89">
        <v>5.61</v>
      </c>
      <c r="C70" s="89">
        <v>4.93</v>
      </c>
      <c r="D70" s="89">
        <v>4.84</v>
      </c>
      <c r="E70" s="89">
        <v>5.1100000000000003</v>
      </c>
      <c r="F70" s="89">
        <v>5.21</v>
      </c>
      <c r="G70" s="71"/>
      <c r="H70" s="72">
        <v>-0.40000000000000036</v>
      </c>
      <c r="I70" s="37"/>
    </row>
    <row r="71" spans="1:9" x14ac:dyDescent="0.2">
      <c r="A71" s="48" t="s">
        <v>1083</v>
      </c>
      <c r="B71" s="89">
        <v>5.12</v>
      </c>
      <c r="C71" s="89">
        <v>4.8899999999999997</v>
      </c>
      <c r="D71" s="89">
        <v>4.62</v>
      </c>
      <c r="E71" s="89">
        <v>5.28</v>
      </c>
      <c r="F71" s="89">
        <v>5.47</v>
      </c>
      <c r="G71" s="67"/>
      <c r="H71" s="72">
        <v>0.34999999999999964</v>
      </c>
      <c r="I71" s="37"/>
    </row>
    <row r="72" spans="1:9" x14ac:dyDescent="0.2">
      <c r="A72" s="48" t="s">
        <v>1056</v>
      </c>
      <c r="B72" s="89">
        <v>4.88</v>
      </c>
      <c r="C72" s="89">
        <v>4.87</v>
      </c>
      <c r="D72" s="89">
        <v>4.12</v>
      </c>
      <c r="E72" s="89">
        <v>4.29</v>
      </c>
      <c r="F72" s="89">
        <v>4.41</v>
      </c>
      <c r="G72" s="71"/>
      <c r="H72" s="72">
        <v>-0.46999999999999975</v>
      </c>
      <c r="I72" s="37"/>
    </row>
    <row r="73" spans="1:9" x14ac:dyDescent="0.2">
      <c r="A73" s="48" t="s">
        <v>892</v>
      </c>
      <c r="B73" s="89">
        <v>5.05</v>
      </c>
      <c r="C73" s="89">
        <v>4.8600000000000003</v>
      </c>
      <c r="D73" s="89">
        <v>4.78</v>
      </c>
      <c r="E73" s="89">
        <v>4.71</v>
      </c>
      <c r="F73" s="89">
        <v>4.87</v>
      </c>
      <c r="G73" s="71"/>
      <c r="H73" s="72">
        <v>-0.17999999999999972</v>
      </c>
      <c r="I73" s="37"/>
    </row>
    <row r="74" spans="1:9" x14ac:dyDescent="0.2">
      <c r="A74" s="48" t="s">
        <v>1211</v>
      </c>
      <c r="B74" s="89">
        <v>4.88</v>
      </c>
      <c r="C74" s="89">
        <v>4.8600000000000003</v>
      </c>
      <c r="D74" s="89">
        <v>4.78</v>
      </c>
      <c r="E74" s="89">
        <v>4.66</v>
      </c>
      <c r="F74" s="89">
        <v>5.03</v>
      </c>
      <c r="G74" s="71"/>
      <c r="H74" s="72">
        <v>0.15000000000000036</v>
      </c>
      <c r="I74" s="37"/>
    </row>
    <row r="75" spans="1:9" x14ac:dyDescent="0.2">
      <c r="A75" s="48" t="s">
        <v>898</v>
      </c>
      <c r="B75" s="89">
        <v>4.68</v>
      </c>
      <c r="C75" s="89">
        <v>4.8499999999999996</v>
      </c>
      <c r="D75" s="89">
        <v>4.5199999999999996</v>
      </c>
      <c r="E75" s="89">
        <v>4.22</v>
      </c>
      <c r="F75" s="89">
        <v>4.26</v>
      </c>
      <c r="G75" s="71"/>
      <c r="H75" s="72">
        <v>-0.41999999999999993</v>
      </c>
      <c r="I75" s="37"/>
    </row>
    <row r="76" spans="1:9" x14ac:dyDescent="0.2">
      <c r="A76" s="48" t="s">
        <v>1030</v>
      </c>
      <c r="B76" s="89">
        <v>4.72</v>
      </c>
      <c r="C76" s="89">
        <v>4.83</v>
      </c>
      <c r="D76" s="89">
        <v>4.0999999999999996</v>
      </c>
      <c r="E76" s="89">
        <v>4.26</v>
      </c>
      <c r="F76" s="89">
        <v>4.38</v>
      </c>
      <c r="G76" s="71"/>
      <c r="H76" s="72">
        <v>-0.33999999999999986</v>
      </c>
      <c r="I76" s="37"/>
    </row>
    <row r="77" spans="1:9" x14ac:dyDescent="0.2">
      <c r="A77" s="48" t="s">
        <v>1190</v>
      </c>
      <c r="B77" s="89">
        <v>5.6</v>
      </c>
      <c r="C77" s="89">
        <v>4.83</v>
      </c>
      <c r="D77" s="89">
        <v>4.6900000000000004</v>
      </c>
      <c r="E77" s="89">
        <v>4.88</v>
      </c>
      <c r="F77" s="89">
        <v>4.93</v>
      </c>
      <c r="G77" s="71"/>
      <c r="H77" s="72">
        <v>-0.66999999999999993</v>
      </c>
      <c r="I77" s="37"/>
    </row>
    <row r="78" spans="1:9" x14ac:dyDescent="0.2">
      <c r="A78" s="48" t="s">
        <v>1161</v>
      </c>
      <c r="B78" s="89">
        <v>5.2</v>
      </c>
      <c r="C78" s="89">
        <v>4.8</v>
      </c>
      <c r="D78" s="89">
        <v>4.5999999999999996</v>
      </c>
      <c r="E78" s="89">
        <v>4.96</v>
      </c>
      <c r="F78" s="89">
        <v>5.4</v>
      </c>
      <c r="G78" s="71"/>
      <c r="H78" s="72">
        <v>0.20000000000000018</v>
      </c>
      <c r="I78" s="37"/>
    </row>
    <row r="79" spans="1:9" x14ac:dyDescent="0.2">
      <c r="A79" s="48" t="s">
        <v>1116</v>
      </c>
      <c r="B79" s="89">
        <v>4.9000000000000004</v>
      </c>
      <c r="C79" s="89">
        <v>4.8</v>
      </c>
      <c r="D79" s="89">
        <v>4.7</v>
      </c>
      <c r="E79" s="89">
        <v>4.5</v>
      </c>
      <c r="F79" s="89">
        <v>4.9000000000000004</v>
      </c>
      <c r="G79" s="71"/>
      <c r="H79" s="72">
        <v>0</v>
      </c>
      <c r="I79" s="37"/>
    </row>
    <row r="80" spans="1:9" x14ac:dyDescent="0.2">
      <c r="A80" s="48" t="s">
        <v>924</v>
      </c>
      <c r="B80" s="89">
        <v>4.8899999999999997</v>
      </c>
      <c r="C80" s="89">
        <v>4.74</v>
      </c>
      <c r="D80" s="89">
        <v>4.67</v>
      </c>
      <c r="E80" s="89">
        <v>4.49</v>
      </c>
      <c r="F80" s="89">
        <v>4.7699999999999996</v>
      </c>
      <c r="G80" s="71"/>
      <c r="H80" s="72">
        <v>-0.12000000000000011</v>
      </c>
      <c r="I80" s="37"/>
    </row>
    <row r="81" spans="1:9" x14ac:dyDescent="0.2">
      <c r="A81" s="48" t="s">
        <v>896</v>
      </c>
      <c r="B81" s="89">
        <v>4.79</v>
      </c>
      <c r="C81" s="89">
        <v>4.7300000000000004</v>
      </c>
      <c r="D81" s="89">
        <v>4.0999999999999996</v>
      </c>
      <c r="E81" s="89">
        <v>4.41</v>
      </c>
      <c r="F81" s="89">
        <v>4.5199999999999996</v>
      </c>
      <c r="G81" s="71"/>
      <c r="H81" s="72">
        <v>-0.27000000000000046</v>
      </c>
      <c r="I81" s="37"/>
    </row>
    <row r="82" spans="1:9" x14ac:dyDescent="0.2">
      <c r="A82" s="48" t="s">
        <v>900</v>
      </c>
      <c r="B82" s="89">
        <v>5.1100000000000003</v>
      </c>
      <c r="C82" s="89">
        <v>4.7300000000000004</v>
      </c>
      <c r="D82" s="89">
        <v>4.26</v>
      </c>
      <c r="E82" s="89">
        <v>4.3</v>
      </c>
      <c r="F82" s="89">
        <v>4.4400000000000004</v>
      </c>
      <c r="G82" s="71"/>
      <c r="H82" s="72">
        <v>-0.66999999999999993</v>
      </c>
      <c r="I82" s="37"/>
    </row>
    <row r="83" spans="1:9" x14ac:dyDescent="0.2">
      <c r="A83" s="48" t="s">
        <v>1041</v>
      </c>
      <c r="B83" s="89">
        <v>4.96</v>
      </c>
      <c r="C83" s="89">
        <v>4.7300000000000004</v>
      </c>
      <c r="D83" s="89">
        <v>4.37</v>
      </c>
      <c r="E83" s="89">
        <v>4.24</v>
      </c>
      <c r="F83" s="89">
        <v>4.3</v>
      </c>
      <c r="G83" s="71"/>
      <c r="H83" s="72">
        <v>-0.66000000000000014</v>
      </c>
      <c r="I83" s="37"/>
    </row>
    <row r="84" spans="1:9" x14ac:dyDescent="0.2">
      <c r="A84" s="48" t="s">
        <v>1179</v>
      </c>
      <c r="B84" s="89">
        <v>4.5</v>
      </c>
      <c r="C84" s="89">
        <v>4.7300000000000004</v>
      </c>
      <c r="D84" s="89">
        <v>4.3499999999999996</v>
      </c>
      <c r="E84" s="89">
        <v>4.9400000000000004</v>
      </c>
      <c r="F84" s="89">
        <v>5.0999999999999996</v>
      </c>
      <c r="G84" s="71"/>
      <c r="H84" s="72">
        <v>0.59999999999999964</v>
      </c>
      <c r="I84" s="37"/>
    </row>
    <row r="85" spans="1:9" x14ac:dyDescent="0.2">
      <c r="A85" s="48" t="s">
        <v>1214</v>
      </c>
      <c r="B85" s="89">
        <v>5.34</v>
      </c>
      <c r="C85" s="89">
        <v>4.72</v>
      </c>
      <c r="D85" s="89">
        <v>3.97</v>
      </c>
      <c r="E85" s="89">
        <v>4.16</v>
      </c>
      <c r="F85" s="89">
        <v>4.3600000000000003</v>
      </c>
      <c r="G85" s="71"/>
      <c r="H85" s="72">
        <v>-0.97999999999999954</v>
      </c>
      <c r="I85" s="37"/>
    </row>
    <row r="86" spans="1:9" x14ac:dyDescent="0.2">
      <c r="A86" s="48" t="s">
        <v>1206</v>
      </c>
      <c r="B86" s="89">
        <v>4.8899999999999997</v>
      </c>
      <c r="C86" s="89">
        <v>4.71</v>
      </c>
      <c r="D86" s="89">
        <v>4.63</v>
      </c>
      <c r="E86" s="89">
        <v>4.47</v>
      </c>
      <c r="F86" s="89">
        <v>4.7699999999999996</v>
      </c>
      <c r="G86" s="71"/>
      <c r="H86" s="72">
        <v>-0.12000000000000011</v>
      </c>
      <c r="I86" s="37"/>
    </row>
    <row r="87" spans="1:9" x14ac:dyDescent="0.2">
      <c r="A87" s="48" t="s">
        <v>996</v>
      </c>
      <c r="B87" s="89">
        <v>5.68</v>
      </c>
      <c r="C87" s="89">
        <v>4.68</v>
      </c>
      <c r="D87" s="89">
        <v>4.53</v>
      </c>
      <c r="E87" s="89">
        <v>4.8</v>
      </c>
      <c r="F87" s="89">
        <v>5.31</v>
      </c>
      <c r="G87" s="71"/>
      <c r="H87" s="72">
        <v>-0.37000000000000011</v>
      </c>
      <c r="I87" s="37"/>
    </row>
    <row r="88" spans="1:9" x14ac:dyDescent="0.2">
      <c r="A88" s="48" t="s">
        <v>897</v>
      </c>
      <c r="B88" s="89">
        <v>5.04</v>
      </c>
      <c r="C88" s="89">
        <v>4.6399999999999997</v>
      </c>
      <c r="D88" s="89">
        <v>4.51</v>
      </c>
      <c r="E88" s="89">
        <v>4.74</v>
      </c>
      <c r="F88" s="89">
        <v>4.84</v>
      </c>
      <c r="G88" s="67"/>
      <c r="H88" s="72">
        <v>-0.20000000000000018</v>
      </c>
      <c r="I88" s="37"/>
    </row>
    <row r="89" spans="1:9" x14ac:dyDescent="0.2">
      <c r="A89" s="48" t="s">
        <v>937</v>
      </c>
      <c r="B89" s="89">
        <v>4.87</v>
      </c>
      <c r="C89" s="89">
        <v>4.6399999999999997</v>
      </c>
      <c r="D89" s="89">
        <v>4.53</v>
      </c>
      <c r="E89" s="89">
        <v>4.41</v>
      </c>
      <c r="F89" s="89">
        <v>4.74</v>
      </c>
      <c r="G89" s="71"/>
      <c r="H89" s="72">
        <v>-0.12999999999999989</v>
      </c>
      <c r="I89" s="37"/>
    </row>
    <row r="90" spans="1:9" x14ac:dyDescent="0.2">
      <c r="A90" s="48" t="s">
        <v>1065</v>
      </c>
      <c r="B90" s="89">
        <v>5.0999999999999996</v>
      </c>
      <c r="C90" s="89">
        <v>4.6399999999999997</v>
      </c>
      <c r="D90" s="89">
        <v>3.77</v>
      </c>
      <c r="E90" s="89">
        <v>3.92</v>
      </c>
      <c r="F90" s="89">
        <v>4.13</v>
      </c>
      <c r="G90" s="71"/>
      <c r="H90" s="72">
        <v>-0.96999999999999975</v>
      </c>
      <c r="I90" s="37"/>
    </row>
    <row r="91" spans="1:9" x14ac:dyDescent="0.2">
      <c r="A91" s="48" t="s">
        <v>1152</v>
      </c>
      <c r="B91" s="89">
        <v>5.42</v>
      </c>
      <c r="C91" s="89">
        <v>4.6399999999999997</v>
      </c>
      <c r="D91" s="89">
        <v>4.34</v>
      </c>
      <c r="E91" s="89">
        <v>4.5199999999999996</v>
      </c>
      <c r="F91" s="89">
        <v>4.9000000000000004</v>
      </c>
      <c r="G91" s="71"/>
      <c r="H91" s="72">
        <v>-0.51999999999999957</v>
      </c>
      <c r="I91" s="37"/>
    </row>
    <row r="92" spans="1:9" x14ac:dyDescent="0.2">
      <c r="A92" s="48" t="s">
        <v>970</v>
      </c>
      <c r="B92" s="89">
        <v>5.4</v>
      </c>
      <c r="C92" s="89">
        <v>4.62</v>
      </c>
      <c r="D92" s="89">
        <v>4.5</v>
      </c>
      <c r="E92" s="89">
        <v>4.47</v>
      </c>
      <c r="F92" s="89">
        <v>4.4400000000000004</v>
      </c>
      <c r="G92" s="71"/>
      <c r="H92" s="72">
        <v>-0.96</v>
      </c>
      <c r="I92" s="37"/>
    </row>
    <row r="93" spans="1:9" x14ac:dyDescent="0.2">
      <c r="A93" s="48" t="s">
        <v>949</v>
      </c>
      <c r="B93" s="89">
        <v>4.92</v>
      </c>
      <c r="C93" s="89">
        <v>4.6100000000000003</v>
      </c>
      <c r="D93" s="89">
        <v>3.56</v>
      </c>
      <c r="E93" s="89">
        <v>3.56</v>
      </c>
      <c r="F93" s="89">
        <v>3.56</v>
      </c>
      <c r="G93" s="71"/>
      <c r="H93" s="72">
        <v>-1.3599999999999999</v>
      </c>
      <c r="I93" s="37"/>
    </row>
    <row r="94" spans="1:9" x14ac:dyDescent="0.2">
      <c r="A94" s="48" t="s">
        <v>1107</v>
      </c>
      <c r="B94" s="89">
        <v>4.4000000000000004</v>
      </c>
      <c r="C94" s="89">
        <v>4.6100000000000003</v>
      </c>
      <c r="D94" s="89">
        <v>3.92</v>
      </c>
      <c r="E94" s="89">
        <v>4.12</v>
      </c>
      <c r="F94" s="89">
        <v>4.4000000000000004</v>
      </c>
      <c r="G94" s="71"/>
      <c r="H94" s="72">
        <v>0</v>
      </c>
      <c r="I94" s="37"/>
    </row>
    <row r="95" spans="1:9" x14ac:dyDescent="0.2">
      <c r="A95" s="48" t="s">
        <v>1133</v>
      </c>
      <c r="B95" s="89">
        <v>4.3899999999999997</v>
      </c>
      <c r="C95" s="89">
        <v>4.6100000000000003</v>
      </c>
      <c r="D95" s="89">
        <v>3.95</v>
      </c>
      <c r="E95" s="89">
        <v>3.81</v>
      </c>
      <c r="F95" s="89">
        <v>3.81</v>
      </c>
      <c r="G95" s="71"/>
      <c r="H95" s="72">
        <v>-0.57999999999999963</v>
      </c>
      <c r="I95" s="37"/>
    </row>
    <row r="96" spans="1:9" x14ac:dyDescent="0.2">
      <c r="A96" s="48" t="s">
        <v>1189</v>
      </c>
      <c r="B96" s="89">
        <v>4.24</v>
      </c>
      <c r="C96" s="89">
        <v>4.6100000000000003</v>
      </c>
      <c r="D96" s="89">
        <v>4.28</v>
      </c>
      <c r="E96" s="89">
        <v>4.62</v>
      </c>
      <c r="F96" s="89">
        <v>5.05</v>
      </c>
      <c r="G96" s="71"/>
      <c r="H96" s="72">
        <v>0.80999999999999961</v>
      </c>
      <c r="I96" s="37"/>
    </row>
    <row r="97" spans="1:9" x14ac:dyDescent="0.2">
      <c r="A97" s="48" t="s">
        <v>921</v>
      </c>
      <c r="B97" s="89">
        <v>5.46</v>
      </c>
      <c r="C97" s="89">
        <v>4.5999999999999996</v>
      </c>
      <c r="D97" s="89">
        <v>4.18</v>
      </c>
      <c r="E97" s="89">
        <v>4.3499999999999996</v>
      </c>
      <c r="F97" s="89">
        <v>4.7</v>
      </c>
      <c r="G97" s="71"/>
      <c r="H97" s="72">
        <v>-0.75999999999999979</v>
      </c>
      <c r="I97" s="37"/>
    </row>
    <row r="98" spans="1:9" x14ac:dyDescent="0.2">
      <c r="A98" s="48" t="s">
        <v>948</v>
      </c>
      <c r="B98" s="89">
        <v>4.88</v>
      </c>
      <c r="C98" s="89">
        <v>4.59</v>
      </c>
      <c r="D98" s="89">
        <v>3.51</v>
      </c>
      <c r="E98" s="89">
        <v>3.58</v>
      </c>
      <c r="F98" s="89">
        <v>3.78</v>
      </c>
      <c r="G98" s="71"/>
      <c r="H98" s="72">
        <v>-1.1000000000000001</v>
      </c>
      <c r="I98" s="37"/>
    </row>
    <row r="99" spans="1:9" x14ac:dyDescent="0.2">
      <c r="A99" s="48" t="s">
        <v>967</v>
      </c>
      <c r="B99" s="89">
        <v>5.73</v>
      </c>
      <c r="C99" s="89">
        <v>4.59</v>
      </c>
      <c r="D99" s="89">
        <v>4.26</v>
      </c>
      <c r="E99" s="89">
        <v>4.3600000000000003</v>
      </c>
      <c r="F99" s="89">
        <v>4.47</v>
      </c>
      <c r="G99" s="71"/>
      <c r="H99" s="72">
        <v>-1.2600000000000007</v>
      </c>
      <c r="I99" s="37"/>
    </row>
    <row r="100" spans="1:9" x14ac:dyDescent="0.2">
      <c r="A100" s="48" t="s">
        <v>991</v>
      </c>
      <c r="B100" s="89">
        <v>4.3899999999999997</v>
      </c>
      <c r="C100" s="89">
        <v>4.57</v>
      </c>
      <c r="D100" s="89">
        <v>4.32</v>
      </c>
      <c r="E100" s="89">
        <v>4.16</v>
      </c>
      <c r="F100" s="89">
        <v>4.34</v>
      </c>
      <c r="G100" s="71"/>
      <c r="H100" s="72">
        <v>-4.9999999999999822E-2</v>
      </c>
      <c r="I100" s="37"/>
    </row>
    <row r="101" spans="1:9" x14ac:dyDescent="0.2">
      <c r="A101" s="48" t="s">
        <v>778</v>
      </c>
      <c r="B101" s="89">
        <v>5.41</v>
      </c>
      <c r="C101" s="89">
        <v>4.57</v>
      </c>
      <c r="D101" s="89">
        <v>4.33</v>
      </c>
      <c r="E101" s="89">
        <v>4.49</v>
      </c>
      <c r="F101" s="89">
        <v>4.7699999999999996</v>
      </c>
      <c r="G101" s="71"/>
      <c r="H101" s="72">
        <v>-0.64000000000000057</v>
      </c>
      <c r="I101" s="37"/>
    </row>
    <row r="102" spans="1:9" x14ac:dyDescent="0.2">
      <c r="A102" s="48" t="s">
        <v>1194</v>
      </c>
      <c r="B102" s="89">
        <v>4.3899999999999997</v>
      </c>
      <c r="C102" s="89">
        <v>4.5599999999999996</v>
      </c>
      <c r="D102" s="89">
        <v>4.22</v>
      </c>
      <c r="E102" s="89">
        <v>4.33</v>
      </c>
      <c r="F102" s="89">
        <v>4.42</v>
      </c>
      <c r="G102" s="71"/>
      <c r="H102" s="72">
        <v>3.0000000000000249E-2</v>
      </c>
      <c r="I102" s="37"/>
    </row>
    <row r="103" spans="1:9" x14ac:dyDescent="0.2">
      <c r="A103" s="48" t="s">
        <v>990</v>
      </c>
      <c r="B103" s="89">
        <v>5.43</v>
      </c>
      <c r="C103" s="89">
        <v>4.54</v>
      </c>
      <c r="D103" s="89">
        <v>3.77</v>
      </c>
      <c r="E103" s="89">
        <v>4.01</v>
      </c>
      <c r="F103" s="89">
        <v>4.28</v>
      </c>
      <c r="G103" s="71"/>
      <c r="H103" s="72">
        <v>-1.1499999999999995</v>
      </c>
      <c r="I103" s="37"/>
    </row>
    <row r="104" spans="1:9" x14ac:dyDescent="0.2">
      <c r="A104" s="48" t="s">
        <v>973</v>
      </c>
      <c r="B104" s="89">
        <v>4.45</v>
      </c>
      <c r="C104" s="89">
        <v>4.53</v>
      </c>
      <c r="D104" s="89">
        <v>3.84</v>
      </c>
      <c r="E104" s="89">
        <v>4.17</v>
      </c>
      <c r="F104" s="89">
        <v>4.32</v>
      </c>
      <c r="G104" s="71"/>
      <c r="H104" s="72">
        <v>-0.12999999999999989</v>
      </c>
      <c r="I104" s="37"/>
    </row>
    <row r="105" spans="1:9" x14ac:dyDescent="0.2">
      <c r="A105" s="48" t="s">
        <v>952</v>
      </c>
      <c r="B105" s="89">
        <v>4.17</v>
      </c>
      <c r="C105" s="89">
        <v>4.5199999999999996</v>
      </c>
      <c r="D105" s="89">
        <v>4.1900000000000004</v>
      </c>
      <c r="E105" s="89">
        <v>4.37</v>
      </c>
      <c r="F105" s="89">
        <v>4.51</v>
      </c>
      <c r="G105" s="71"/>
      <c r="H105" s="72">
        <v>0.33999999999999986</v>
      </c>
      <c r="I105" s="37"/>
    </row>
    <row r="106" spans="1:9" x14ac:dyDescent="0.2">
      <c r="A106" s="48" t="s">
        <v>1092</v>
      </c>
      <c r="B106" s="89">
        <v>4.68</v>
      </c>
      <c r="C106" s="89">
        <v>4.5199999999999996</v>
      </c>
      <c r="D106" s="89">
        <v>4.3099999999999996</v>
      </c>
      <c r="E106" s="89">
        <v>4.51</v>
      </c>
      <c r="F106" s="89">
        <v>4.74</v>
      </c>
      <c r="G106" s="71"/>
      <c r="H106" s="72">
        <v>6.0000000000000497E-2</v>
      </c>
      <c r="I106" s="37"/>
    </row>
    <row r="107" spans="1:9" x14ac:dyDescent="0.2">
      <c r="A107" s="48" t="s">
        <v>1153</v>
      </c>
      <c r="B107" s="89">
        <v>4.3</v>
      </c>
      <c r="C107" s="89">
        <v>4.51</v>
      </c>
      <c r="D107" s="89">
        <v>4.1100000000000003</v>
      </c>
      <c r="E107" s="89">
        <v>3.92</v>
      </c>
      <c r="F107" s="89">
        <v>4.05</v>
      </c>
      <c r="G107" s="71"/>
      <c r="H107" s="72">
        <v>-0.25</v>
      </c>
      <c r="I107" s="37"/>
    </row>
    <row r="108" spans="1:9" x14ac:dyDescent="0.2">
      <c r="A108" s="48" t="s">
        <v>907</v>
      </c>
      <c r="B108" s="89">
        <v>4.46</v>
      </c>
      <c r="C108" s="89">
        <v>4.5</v>
      </c>
      <c r="D108" s="89">
        <v>4.18</v>
      </c>
      <c r="E108" s="89">
        <v>4.3899999999999997</v>
      </c>
      <c r="F108" s="89">
        <v>4.63</v>
      </c>
      <c r="G108" s="71"/>
      <c r="H108" s="72">
        <v>0.16999999999999993</v>
      </c>
      <c r="I108" s="37"/>
    </row>
    <row r="109" spans="1:9" x14ac:dyDescent="0.2">
      <c r="A109" s="48" t="s">
        <v>1071</v>
      </c>
      <c r="B109" s="89">
        <v>4.58</v>
      </c>
      <c r="C109" s="89">
        <v>4.49</v>
      </c>
      <c r="D109" s="89">
        <v>4.16</v>
      </c>
      <c r="E109" s="89">
        <v>4.76</v>
      </c>
      <c r="F109" s="89">
        <v>4.95</v>
      </c>
      <c r="G109" s="71"/>
      <c r="H109" s="72">
        <v>0.37000000000000011</v>
      </c>
      <c r="I109" s="37"/>
    </row>
    <row r="110" spans="1:9" x14ac:dyDescent="0.2">
      <c r="A110" s="48" t="s">
        <v>1087</v>
      </c>
      <c r="B110" s="89">
        <v>4.29</v>
      </c>
      <c r="C110" s="89">
        <v>4.4800000000000004</v>
      </c>
      <c r="D110" s="89">
        <v>4.3499999999999996</v>
      </c>
      <c r="E110" s="89">
        <v>4.71</v>
      </c>
      <c r="F110" s="89">
        <v>5.05</v>
      </c>
      <c r="G110" s="71"/>
      <c r="H110" s="72">
        <v>0.75999999999999979</v>
      </c>
      <c r="I110" s="37"/>
    </row>
    <row r="111" spans="1:9" x14ac:dyDescent="0.2">
      <c r="A111" s="48" t="s">
        <v>933</v>
      </c>
      <c r="B111" s="89">
        <v>4.8600000000000003</v>
      </c>
      <c r="C111" s="89">
        <v>4.45</v>
      </c>
      <c r="D111" s="89">
        <v>3.75</v>
      </c>
      <c r="E111" s="89">
        <v>3.91</v>
      </c>
      <c r="F111" s="89">
        <v>4.05</v>
      </c>
      <c r="G111" s="71"/>
      <c r="H111" s="72">
        <v>-0.8100000000000005</v>
      </c>
      <c r="I111" s="37"/>
    </row>
    <row r="112" spans="1:9" x14ac:dyDescent="0.2">
      <c r="A112" s="48" t="s">
        <v>1010</v>
      </c>
      <c r="B112" s="89">
        <v>3.67</v>
      </c>
      <c r="C112" s="89">
        <v>4.4400000000000004</v>
      </c>
      <c r="D112" s="89">
        <v>3.67</v>
      </c>
      <c r="E112" s="89">
        <v>3.5</v>
      </c>
      <c r="F112" s="89">
        <v>3.65</v>
      </c>
      <c r="G112" s="67"/>
      <c r="H112" s="72">
        <v>-2.0000000000000018E-2</v>
      </c>
      <c r="I112" s="37"/>
    </row>
    <row r="113" spans="1:9" x14ac:dyDescent="0.2">
      <c r="A113" s="48" t="s">
        <v>1176</v>
      </c>
      <c r="B113" s="89">
        <v>4.16</v>
      </c>
      <c r="C113" s="89">
        <v>4.4400000000000004</v>
      </c>
      <c r="D113" s="89">
        <v>4.2</v>
      </c>
      <c r="E113" s="89">
        <v>4.41</v>
      </c>
      <c r="F113" s="89">
        <v>4.58</v>
      </c>
      <c r="G113" s="71"/>
      <c r="H113" s="72">
        <v>0.41999999999999993</v>
      </c>
      <c r="I113" s="37"/>
    </row>
    <row r="114" spans="1:9" x14ac:dyDescent="0.2">
      <c r="A114" s="48" t="s">
        <v>932</v>
      </c>
      <c r="B114" s="89">
        <v>4.03</v>
      </c>
      <c r="C114" s="89">
        <v>4.43</v>
      </c>
      <c r="D114" s="89">
        <v>4.07</v>
      </c>
      <c r="E114" s="89">
        <v>4.21</v>
      </c>
      <c r="F114" s="89">
        <v>4.32</v>
      </c>
      <c r="G114" s="71"/>
      <c r="H114" s="72">
        <v>0.29000000000000004</v>
      </c>
      <c r="I114" s="37"/>
    </row>
    <row r="115" spans="1:9" x14ac:dyDescent="0.2">
      <c r="A115" s="48" t="s">
        <v>809</v>
      </c>
      <c r="B115" s="89">
        <v>4.76</v>
      </c>
      <c r="C115" s="89">
        <v>4.42</v>
      </c>
      <c r="D115" s="89">
        <v>3.76</v>
      </c>
      <c r="E115" s="89">
        <v>3.97</v>
      </c>
      <c r="F115" s="89">
        <v>4.13</v>
      </c>
      <c r="G115" s="71"/>
      <c r="H115" s="72">
        <v>-0.62999999999999989</v>
      </c>
      <c r="I115" s="37"/>
    </row>
    <row r="116" spans="1:9" x14ac:dyDescent="0.2">
      <c r="A116" s="48" t="s">
        <v>927</v>
      </c>
      <c r="B116" s="89">
        <v>5.44</v>
      </c>
      <c r="C116" s="89">
        <v>4.41</v>
      </c>
      <c r="D116" s="89">
        <v>4.2</v>
      </c>
      <c r="E116" s="89">
        <v>4.24</v>
      </c>
      <c r="F116" s="89">
        <v>4.33</v>
      </c>
      <c r="G116" s="71"/>
      <c r="H116" s="72">
        <v>-1.1100000000000003</v>
      </c>
      <c r="I116" s="37"/>
    </row>
    <row r="117" spans="1:9" x14ac:dyDescent="0.2">
      <c r="A117" s="48" t="s">
        <v>1097</v>
      </c>
      <c r="B117" s="89">
        <v>4.1399999999999997</v>
      </c>
      <c r="C117" s="89">
        <v>4.41</v>
      </c>
      <c r="D117" s="89">
        <v>3.69</v>
      </c>
      <c r="E117" s="89">
        <v>3.66</v>
      </c>
      <c r="F117" s="89">
        <v>3.65</v>
      </c>
      <c r="G117" s="71"/>
      <c r="H117" s="72">
        <v>-0.48999999999999977</v>
      </c>
      <c r="I117" s="37"/>
    </row>
    <row r="118" spans="1:9" x14ac:dyDescent="0.2">
      <c r="A118" s="48" t="s">
        <v>1168</v>
      </c>
      <c r="B118" s="89">
        <v>5.29</v>
      </c>
      <c r="C118" s="89">
        <v>4.4000000000000004</v>
      </c>
      <c r="D118" s="89">
        <v>4.83</v>
      </c>
      <c r="E118" s="89">
        <v>5.13</v>
      </c>
      <c r="F118" s="89">
        <v>5.22</v>
      </c>
      <c r="G118" s="71"/>
      <c r="H118" s="72">
        <v>-7.0000000000000284E-2</v>
      </c>
      <c r="I118" s="37"/>
    </row>
    <row r="119" spans="1:9" x14ac:dyDescent="0.2">
      <c r="A119" s="48" t="s">
        <v>962</v>
      </c>
      <c r="B119" s="89">
        <v>3.3</v>
      </c>
      <c r="C119" s="89">
        <v>4.3899999999999997</v>
      </c>
      <c r="D119" s="89">
        <v>3.6</v>
      </c>
      <c r="E119" s="89">
        <v>3.75</v>
      </c>
      <c r="F119" s="89">
        <v>3.82</v>
      </c>
      <c r="G119" s="71"/>
      <c r="H119" s="72">
        <v>0.52</v>
      </c>
      <c r="I119" s="37"/>
    </row>
    <row r="120" spans="1:9" x14ac:dyDescent="0.2">
      <c r="A120" s="48" t="s">
        <v>919</v>
      </c>
      <c r="B120" s="89">
        <v>4.04</v>
      </c>
      <c r="C120" s="89">
        <v>4.38</v>
      </c>
      <c r="D120" s="89">
        <v>3.79</v>
      </c>
      <c r="E120" s="89">
        <v>4.04</v>
      </c>
      <c r="F120" s="89">
        <v>4.3</v>
      </c>
      <c r="G120" s="71"/>
      <c r="H120" s="72">
        <v>0.25999999999999979</v>
      </c>
      <c r="I120" s="37"/>
    </row>
    <row r="121" spans="1:9" x14ac:dyDescent="0.2">
      <c r="A121" s="48" t="s">
        <v>1095</v>
      </c>
      <c r="B121" s="89">
        <v>4.79</v>
      </c>
      <c r="C121" s="89">
        <v>4.37</v>
      </c>
      <c r="D121" s="89">
        <v>3.81</v>
      </c>
      <c r="E121" s="89">
        <v>3.96</v>
      </c>
      <c r="F121" s="89">
        <v>4.29</v>
      </c>
      <c r="G121" s="71"/>
      <c r="H121" s="72">
        <v>-0.5</v>
      </c>
      <c r="I121" s="37"/>
    </row>
    <row r="122" spans="1:9" x14ac:dyDescent="0.2">
      <c r="A122" s="48" t="s">
        <v>894</v>
      </c>
      <c r="B122" s="89">
        <v>4.9000000000000004</v>
      </c>
      <c r="C122" s="89">
        <v>4.37</v>
      </c>
      <c r="D122" s="89">
        <v>4.03</v>
      </c>
      <c r="E122" s="89">
        <v>4.17</v>
      </c>
      <c r="F122" s="89">
        <v>4.43</v>
      </c>
      <c r="G122" s="71"/>
      <c r="H122" s="72">
        <v>-0.47000000000000064</v>
      </c>
      <c r="I122" s="37"/>
    </row>
    <row r="123" spans="1:9" x14ac:dyDescent="0.2">
      <c r="A123" s="48" t="s">
        <v>770</v>
      </c>
      <c r="B123" s="89">
        <v>5.01</v>
      </c>
      <c r="C123" s="89">
        <v>4.3600000000000003</v>
      </c>
      <c r="D123" s="89">
        <v>4.34</v>
      </c>
      <c r="E123" s="89">
        <v>4.4800000000000004</v>
      </c>
      <c r="F123" s="89">
        <v>4.63</v>
      </c>
      <c r="G123" s="67"/>
      <c r="H123" s="72">
        <v>-0.37999999999999989</v>
      </c>
      <c r="I123" s="37"/>
    </row>
    <row r="124" spans="1:9" x14ac:dyDescent="0.2">
      <c r="A124" s="48" t="s">
        <v>1101</v>
      </c>
      <c r="B124" s="89">
        <v>5.37</v>
      </c>
      <c r="C124" s="89">
        <v>4.3600000000000003</v>
      </c>
      <c r="D124" s="89">
        <v>3.96</v>
      </c>
      <c r="E124" s="89">
        <v>4.24</v>
      </c>
      <c r="F124" s="89">
        <v>4.7300000000000004</v>
      </c>
      <c r="G124" s="67"/>
      <c r="H124" s="72">
        <v>-0.63999999999999968</v>
      </c>
      <c r="I124" s="37"/>
    </row>
    <row r="125" spans="1:9" x14ac:dyDescent="0.2">
      <c r="A125" s="48" t="s">
        <v>989</v>
      </c>
      <c r="B125" s="89">
        <v>5.46</v>
      </c>
      <c r="C125" s="89">
        <v>4.33</v>
      </c>
      <c r="D125" s="89">
        <v>3.97</v>
      </c>
      <c r="E125" s="89">
        <v>4.01</v>
      </c>
      <c r="F125" s="89">
        <v>4.1500000000000004</v>
      </c>
      <c r="G125" s="71"/>
      <c r="H125" s="72">
        <v>-1.3099999999999996</v>
      </c>
      <c r="I125" s="37"/>
    </row>
    <row r="126" spans="1:9" x14ac:dyDescent="0.2">
      <c r="A126" s="48" t="s">
        <v>1126</v>
      </c>
      <c r="B126" s="89">
        <v>4.1399999999999997</v>
      </c>
      <c r="C126" s="89">
        <v>4.29</v>
      </c>
      <c r="D126" s="89">
        <v>3.93</v>
      </c>
      <c r="E126" s="89">
        <v>4.12</v>
      </c>
      <c r="F126" s="89">
        <v>4.3</v>
      </c>
      <c r="G126" s="71"/>
      <c r="H126" s="72">
        <v>0.16000000000000014</v>
      </c>
      <c r="I126" s="37"/>
    </row>
    <row r="127" spans="1:9" x14ac:dyDescent="0.2">
      <c r="A127" s="48" t="s">
        <v>1150</v>
      </c>
      <c r="B127" s="89">
        <v>4.67</v>
      </c>
      <c r="C127" s="89">
        <v>4.28</v>
      </c>
      <c r="D127" s="89">
        <v>4.12</v>
      </c>
      <c r="E127" s="89">
        <v>4.3</v>
      </c>
      <c r="F127" s="89">
        <v>4.49</v>
      </c>
      <c r="G127" s="71"/>
      <c r="H127" s="72">
        <v>-0.17999999999999972</v>
      </c>
      <c r="I127" s="37"/>
    </row>
    <row r="128" spans="1:9" x14ac:dyDescent="0.2">
      <c r="A128" s="48" t="s">
        <v>1199</v>
      </c>
      <c r="B128" s="89">
        <v>5.2</v>
      </c>
      <c r="C128" s="89">
        <v>4.2699999999999996</v>
      </c>
      <c r="D128" s="89">
        <v>3.96</v>
      </c>
      <c r="E128" s="89">
        <v>4.0199999999999996</v>
      </c>
      <c r="F128" s="89">
        <v>4.12</v>
      </c>
      <c r="G128" s="71"/>
      <c r="H128" s="72">
        <v>-1.08</v>
      </c>
      <c r="I128" s="37"/>
    </row>
    <row r="129" spans="1:9" x14ac:dyDescent="0.2">
      <c r="A129" s="48" t="s">
        <v>925</v>
      </c>
      <c r="B129" s="89">
        <v>4.26</v>
      </c>
      <c r="C129" s="89">
        <v>4.26</v>
      </c>
      <c r="D129" s="89">
        <v>4.24</v>
      </c>
      <c r="E129" s="89">
        <v>4.18</v>
      </c>
      <c r="F129" s="89">
        <v>4.47</v>
      </c>
      <c r="G129" s="71"/>
      <c r="H129" s="72">
        <v>0.20999999999999996</v>
      </c>
      <c r="I129" s="37"/>
    </row>
    <row r="130" spans="1:9" x14ac:dyDescent="0.2">
      <c r="A130" s="48" t="s">
        <v>845</v>
      </c>
      <c r="B130" s="89">
        <v>4.3</v>
      </c>
      <c r="C130" s="89">
        <v>4.25</v>
      </c>
      <c r="D130" s="89">
        <v>3.92</v>
      </c>
      <c r="E130" s="89">
        <v>4.1399999999999997</v>
      </c>
      <c r="F130" s="89">
        <v>4.4400000000000004</v>
      </c>
      <c r="G130" s="71"/>
      <c r="H130" s="72">
        <v>0.14000000000000057</v>
      </c>
      <c r="I130" s="37"/>
    </row>
    <row r="131" spans="1:9" x14ac:dyDescent="0.2">
      <c r="A131" s="48" t="s">
        <v>781</v>
      </c>
      <c r="B131" s="89">
        <v>4.22</v>
      </c>
      <c r="C131" s="89">
        <v>4.22</v>
      </c>
      <c r="D131" s="89">
        <v>4.07</v>
      </c>
      <c r="E131" s="89">
        <v>4.17</v>
      </c>
      <c r="F131" s="89">
        <v>4.26</v>
      </c>
      <c r="G131" s="71"/>
      <c r="H131" s="72">
        <v>4.0000000000000036E-2</v>
      </c>
      <c r="I131" s="37"/>
    </row>
    <row r="132" spans="1:9" x14ac:dyDescent="0.2">
      <c r="A132" s="48" t="s">
        <v>998</v>
      </c>
      <c r="B132" s="89">
        <v>4.34</v>
      </c>
      <c r="C132" s="89">
        <v>4.21</v>
      </c>
      <c r="D132" s="89">
        <v>4.05</v>
      </c>
      <c r="E132" s="89">
        <v>4.34</v>
      </c>
      <c r="F132" s="89">
        <v>4.67</v>
      </c>
      <c r="G132" s="71"/>
      <c r="H132" s="72">
        <v>0.33000000000000007</v>
      </c>
      <c r="I132" s="37"/>
    </row>
    <row r="133" spans="1:9" x14ac:dyDescent="0.2">
      <c r="A133" s="48" t="s">
        <v>902</v>
      </c>
      <c r="B133" s="89">
        <v>4.47</v>
      </c>
      <c r="C133" s="89">
        <v>4.2</v>
      </c>
      <c r="D133" s="89">
        <v>3.46</v>
      </c>
      <c r="E133" s="89">
        <v>3.71</v>
      </c>
      <c r="F133" s="89">
        <v>4</v>
      </c>
      <c r="G133" s="71"/>
      <c r="H133" s="72">
        <v>-0.46999999999999975</v>
      </c>
      <c r="I133" s="37"/>
    </row>
    <row r="134" spans="1:9" x14ac:dyDescent="0.2">
      <c r="A134" s="48" t="s">
        <v>1105</v>
      </c>
      <c r="B134" s="89">
        <v>4.37</v>
      </c>
      <c r="C134" s="89">
        <v>4.1900000000000004</v>
      </c>
      <c r="D134" s="89">
        <v>4.0199999999999996</v>
      </c>
      <c r="E134" s="89">
        <v>4.09</v>
      </c>
      <c r="F134" s="89">
        <v>4.34</v>
      </c>
      <c r="G134" s="71"/>
      <c r="H134" s="72">
        <v>-3.0000000000000249E-2</v>
      </c>
      <c r="I134" s="37"/>
    </row>
    <row r="135" spans="1:9" x14ac:dyDescent="0.2">
      <c r="A135" s="48" t="s">
        <v>941</v>
      </c>
      <c r="B135" s="89">
        <v>5.33</v>
      </c>
      <c r="C135" s="89">
        <v>4.18</v>
      </c>
      <c r="D135" s="89">
        <v>4.0199999999999996</v>
      </c>
      <c r="E135" s="89">
        <v>4.04</v>
      </c>
      <c r="F135" s="89">
        <v>4.08</v>
      </c>
      <c r="G135" s="71"/>
      <c r="H135" s="72">
        <v>-1.25</v>
      </c>
      <c r="I135" s="37"/>
    </row>
    <row r="136" spans="1:9" x14ac:dyDescent="0.2">
      <c r="A136" s="48" t="s">
        <v>1162</v>
      </c>
      <c r="B136" s="89">
        <v>4.57</v>
      </c>
      <c r="C136" s="89">
        <v>4.17</v>
      </c>
      <c r="D136" s="89">
        <v>3.52</v>
      </c>
      <c r="E136" s="89">
        <v>3.37</v>
      </c>
      <c r="F136" s="89">
        <v>3.39</v>
      </c>
      <c r="G136" s="71"/>
      <c r="H136" s="72">
        <v>-1.1800000000000002</v>
      </c>
      <c r="I136" s="37"/>
    </row>
    <row r="137" spans="1:9" x14ac:dyDescent="0.2">
      <c r="A137" s="48" t="s">
        <v>1008</v>
      </c>
      <c r="B137" s="89">
        <v>4.74</v>
      </c>
      <c r="C137" s="89">
        <v>4.16</v>
      </c>
      <c r="D137" s="89">
        <v>3.99</v>
      </c>
      <c r="E137" s="89">
        <v>3.97</v>
      </c>
      <c r="F137" s="89">
        <v>4.13</v>
      </c>
      <c r="G137" s="71"/>
      <c r="H137" s="72">
        <v>-0.61000000000000032</v>
      </c>
      <c r="I137" s="37"/>
    </row>
    <row r="138" spans="1:9" x14ac:dyDescent="0.2">
      <c r="A138" s="48" t="s">
        <v>1108</v>
      </c>
      <c r="B138" s="89">
        <v>4.8600000000000003</v>
      </c>
      <c r="C138" s="89">
        <v>4.16</v>
      </c>
      <c r="D138" s="89">
        <v>3.79</v>
      </c>
      <c r="E138" s="89">
        <v>3.96</v>
      </c>
      <c r="F138" s="89">
        <v>4.3</v>
      </c>
      <c r="G138" s="71"/>
      <c r="H138" s="72">
        <v>-0.5600000000000005</v>
      </c>
      <c r="I138" s="37"/>
    </row>
    <row r="139" spans="1:9" x14ac:dyDescent="0.2">
      <c r="A139" s="48" t="s">
        <v>1140</v>
      </c>
      <c r="B139" s="89">
        <v>4.47</v>
      </c>
      <c r="C139" s="89">
        <v>4.16</v>
      </c>
      <c r="D139" s="89">
        <v>3.53</v>
      </c>
      <c r="E139" s="89">
        <v>3.76</v>
      </c>
      <c r="F139" s="89">
        <v>4.0199999999999996</v>
      </c>
      <c r="G139" s="71"/>
      <c r="H139" s="72">
        <v>-0.45000000000000018</v>
      </c>
      <c r="I139" s="37"/>
    </row>
    <row r="140" spans="1:9" x14ac:dyDescent="0.2">
      <c r="A140" s="48" t="s">
        <v>1128</v>
      </c>
      <c r="B140" s="89">
        <v>4.76</v>
      </c>
      <c r="C140" s="89">
        <v>4.1500000000000004</v>
      </c>
      <c r="D140" s="89">
        <v>3.6</v>
      </c>
      <c r="E140" s="89">
        <v>3.79</v>
      </c>
      <c r="F140" s="89">
        <v>3.98</v>
      </c>
      <c r="G140" s="71"/>
      <c r="H140" s="72">
        <v>-0.7799999999999998</v>
      </c>
      <c r="I140" s="37"/>
    </row>
    <row r="141" spans="1:9" x14ac:dyDescent="0.2">
      <c r="A141" s="48" t="s">
        <v>987</v>
      </c>
      <c r="B141" s="89">
        <v>4.25</v>
      </c>
      <c r="C141" s="89">
        <v>4.13</v>
      </c>
      <c r="D141" s="89">
        <v>3.9</v>
      </c>
      <c r="E141" s="89">
        <v>4.1100000000000003</v>
      </c>
      <c r="F141" s="89">
        <v>4.3899999999999997</v>
      </c>
      <c r="G141" s="71"/>
      <c r="H141" s="72">
        <v>0.13999999999999968</v>
      </c>
      <c r="I141" s="37"/>
    </row>
    <row r="142" spans="1:9" x14ac:dyDescent="0.2">
      <c r="A142" s="48" t="s">
        <v>986</v>
      </c>
      <c r="B142" s="89">
        <v>4.38</v>
      </c>
      <c r="C142" s="89">
        <v>4.1100000000000003</v>
      </c>
      <c r="D142" s="89">
        <v>3.77</v>
      </c>
      <c r="E142" s="89">
        <v>4.1399999999999997</v>
      </c>
      <c r="F142" s="89">
        <v>4.5</v>
      </c>
      <c r="G142" s="71"/>
      <c r="H142" s="72">
        <v>0.12000000000000011</v>
      </c>
      <c r="I142" s="37"/>
    </row>
    <row r="143" spans="1:9" x14ac:dyDescent="0.2">
      <c r="A143" s="48" t="s">
        <v>800</v>
      </c>
      <c r="B143" s="89">
        <v>4.3</v>
      </c>
      <c r="C143" s="89">
        <v>4.0999999999999996</v>
      </c>
      <c r="D143" s="89">
        <v>3.7</v>
      </c>
      <c r="E143" s="89">
        <v>3.9</v>
      </c>
      <c r="F143" s="89">
        <v>4.2</v>
      </c>
      <c r="G143" s="71"/>
      <c r="H143" s="72">
        <v>-9.9999999999999645E-2</v>
      </c>
      <c r="I143" s="37"/>
    </row>
    <row r="144" spans="1:9" x14ac:dyDescent="0.2">
      <c r="A144" s="48" t="s">
        <v>1207</v>
      </c>
      <c r="B144" s="89">
        <v>4.5199999999999996</v>
      </c>
      <c r="C144" s="89">
        <v>4.0999999999999996</v>
      </c>
      <c r="D144" s="89">
        <v>3.81</v>
      </c>
      <c r="E144" s="89">
        <v>3.9</v>
      </c>
      <c r="F144" s="89">
        <v>3.99</v>
      </c>
      <c r="G144" s="71"/>
      <c r="H144" s="72">
        <v>-0.52999999999999936</v>
      </c>
      <c r="I144" s="37"/>
    </row>
    <row r="145" spans="1:9" x14ac:dyDescent="0.2">
      <c r="A145" s="48" t="s">
        <v>920</v>
      </c>
      <c r="B145" s="89">
        <v>4.95</v>
      </c>
      <c r="C145" s="89">
        <v>4.09</v>
      </c>
      <c r="D145" s="89">
        <v>3.79</v>
      </c>
      <c r="E145" s="89">
        <v>3.98</v>
      </c>
      <c r="F145" s="89">
        <v>4.3499999999999996</v>
      </c>
      <c r="G145" s="71"/>
      <c r="H145" s="72">
        <v>-0.60000000000000053</v>
      </c>
      <c r="I145" s="37"/>
    </row>
    <row r="146" spans="1:9" x14ac:dyDescent="0.2">
      <c r="A146" s="48" t="s">
        <v>1007</v>
      </c>
      <c r="B146" s="89">
        <v>5.0199999999999996</v>
      </c>
      <c r="C146" s="89">
        <v>4.09</v>
      </c>
      <c r="D146" s="89">
        <v>3.92</v>
      </c>
      <c r="E146" s="89">
        <v>3.87</v>
      </c>
      <c r="F146" s="89">
        <v>3.95</v>
      </c>
      <c r="G146" s="71"/>
      <c r="H146" s="72">
        <v>-1.0699999999999994</v>
      </c>
      <c r="I146" s="37"/>
    </row>
    <row r="147" spans="1:9" x14ac:dyDescent="0.2">
      <c r="A147" s="48" t="s">
        <v>1038</v>
      </c>
      <c r="B147" s="89">
        <v>4.1900000000000004</v>
      </c>
      <c r="C147" s="89">
        <v>4.09</v>
      </c>
      <c r="D147" s="89">
        <v>4.1500000000000004</v>
      </c>
      <c r="E147" s="89">
        <v>4.03</v>
      </c>
      <c r="F147" s="89">
        <v>4.09</v>
      </c>
      <c r="G147" s="71"/>
      <c r="H147" s="72">
        <v>-0.10000000000000053</v>
      </c>
      <c r="I147" s="37"/>
    </row>
    <row r="148" spans="1:9" x14ac:dyDescent="0.2">
      <c r="A148" s="48" t="s">
        <v>893</v>
      </c>
      <c r="B148" s="89">
        <v>4.7699999999999996</v>
      </c>
      <c r="C148" s="89">
        <v>4.09</v>
      </c>
      <c r="D148" s="89">
        <v>4.0199999999999996</v>
      </c>
      <c r="E148" s="89">
        <v>4.1399999999999997</v>
      </c>
      <c r="F148" s="89">
        <v>4.26</v>
      </c>
      <c r="G148" s="71"/>
      <c r="H148" s="72">
        <v>-0.50999999999999979</v>
      </c>
      <c r="I148" s="37"/>
    </row>
    <row r="149" spans="1:9" x14ac:dyDescent="0.2">
      <c r="A149" s="48" t="s">
        <v>1100</v>
      </c>
      <c r="B149" s="89">
        <v>4.24</v>
      </c>
      <c r="C149" s="89">
        <v>4.09</v>
      </c>
      <c r="D149" s="89">
        <v>3.96</v>
      </c>
      <c r="E149" s="89">
        <v>4.22</v>
      </c>
      <c r="F149" s="89">
        <v>4.59</v>
      </c>
      <c r="G149" s="71"/>
      <c r="H149" s="72">
        <v>0.34999999999999964</v>
      </c>
      <c r="I149" s="37"/>
    </row>
    <row r="150" spans="1:9" x14ac:dyDescent="0.2">
      <c r="A150" s="48" t="s">
        <v>1144</v>
      </c>
      <c r="B150" s="89">
        <v>4.6900000000000004</v>
      </c>
      <c r="C150" s="89">
        <v>4.09</v>
      </c>
      <c r="D150" s="89">
        <v>4.05</v>
      </c>
      <c r="E150" s="89">
        <v>4.3099999999999996</v>
      </c>
      <c r="F150" s="89">
        <v>4.6500000000000004</v>
      </c>
      <c r="G150" s="71"/>
      <c r="H150" s="72">
        <v>-4.0000000000000036E-2</v>
      </c>
      <c r="I150" s="37"/>
    </row>
    <row r="151" spans="1:9" x14ac:dyDescent="0.2">
      <c r="A151" s="48" t="s">
        <v>1017</v>
      </c>
      <c r="B151" s="89">
        <v>4.63</v>
      </c>
      <c r="C151" s="89">
        <v>4.08</v>
      </c>
      <c r="D151" s="89">
        <v>4.08</v>
      </c>
      <c r="E151" s="89">
        <v>4.21</v>
      </c>
      <c r="F151" s="89">
        <v>4.5199999999999996</v>
      </c>
      <c r="G151" s="71"/>
      <c r="H151" s="72">
        <v>-0.11000000000000032</v>
      </c>
      <c r="I151" s="37"/>
    </row>
    <row r="152" spans="1:9" x14ac:dyDescent="0.2">
      <c r="A152" s="48" t="s">
        <v>1031</v>
      </c>
      <c r="B152" s="89">
        <v>4.74</v>
      </c>
      <c r="C152" s="89">
        <v>4.07</v>
      </c>
      <c r="D152" s="89">
        <v>3.55</v>
      </c>
      <c r="E152" s="89">
        <v>3.74</v>
      </c>
      <c r="F152" s="89">
        <v>3.93</v>
      </c>
      <c r="G152" s="71"/>
      <c r="H152" s="72">
        <v>-0.81</v>
      </c>
      <c r="I152" s="37"/>
    </row>
    <row r="153" spans="1:9" x14ac:dyDescent="0.2">
      <c r="A153" s="48" t="s">
        <v>1052</v>
      </c>
      <c r="B153" s="89">
        <v>4.04</v>
      </c>
      <c r="C153" s="89">
        <v>4.07</v>
      </c>
      <c r="D153" s="89">
        <v>3.72</v>
      </c>
      <c r="E153" s="89">
        <v>3.79</v>
      </c>
      <c r="F153" s="89">
        <v>3.92</v>
      </c>
      <c r="G153" s="71"/>
      <c r="H153" s="72">
        <v>-0.12000000000000011</v>
      </c>
      <c r="I153" s="37"/>
    </row>
    <row r="154" spans="1:9" x14ac:dyDescent="0.2">
      <c r="A154" s="48" t="s">
        <v>755</v>
      </c>
      <c r="B154" s="89">
        <v>4.6500000000000004</v>
      </c>
      <c r="C154" s="89">
        <v>4.07</v>
      </c>
      <c r="D154" s="89">
        <v>3.57</v>
      </c>
      <c r="E154" s="89">
        <v>3.78</v>
      </c>
      <c r="F154" s="89">
        <v>3.95</v>
      </c>
      <c r="G154" s="71"/>
      <c r="H154" s="72">
        <v>-0.70000000000000018</v>
      </c>
      <c r="I154" s="37"/>
    </row>
    <row r="155" spans="1:9" x14ac:dyDescent="0.2">
      <c r="A155" s="48" t="s">
        <v>1024</v>
      </c>
      <c r="B155" s="89">
        <v>4.17</v>
      </c>
      <c r="C155" s="89">
        <v>4.0599999999999996</v>
      </c>
      <c r="D155" s="89">
        <v>4.1500000000000004</v>
      </c>
      <c r="E155" s="89">
        <v>4.1399999999999997</v>
      </c>
      <c r="F155" s="89">
        <v>4.34</v>
      </c>
      <c r="G155" s="71"/>
      <c r="H155" s="72">
        <v>0.16999999999999993</v>
      </c>
      <c r="I155" s="37"/>
    </row>
    <row r="156" spans="1:9" x14ac:dyDescent="0.2">
      <c r="A156" s="48" t="s">
        <v>1106</v>
      </c>
      <c r="B156" s="89">
        <v>4.9400000000000004</v>
      </c>
      <c r="C156" s="89">
        <v>4.05</v>
      </c>
      <c r="D156" s="89">
        <v>3.88</v>
      </c>
      <c r="E156" s="89">
        <v>4.1100000000000003</v>
      </c>
      <c r="F156" s="89">
        <v>4.32</v>
      </c>
      <c r="G156" s="71"/>
      <c r="H156" s="72">
        <v>-0.62000000000000011</v>
      </c>
      <c r="I156" s="37"/>
    </row>
    <row r="157" spans="1:9" x14ac:dyDescent="0.2">
      <c r="A157" s="48" t="s">
        <v>794</v>
      </c>
      <c r="B157" s="89">
        <v>4.25</v>
      </c>
      <c r="C157" s="89">
        <v>4.04</v>
      </c>
      <c r="D157" s="89">
        <v>3.7</v>
      </c>
      <c r="E157" s="89">
        <v>3.92</v>
      </c>
      <c r="F157" s="89">
        <v>4.08</v>
      </c>
      <c r="G157" s="71"/>
      <c r="H157" s="72">
        <v>-0.16999999999999993</v>
      </c>
      <c r="I157" s="37"/>
    </row>
    <row r="158" spans="1:9" x14ac:dyDescent="0.2">
      <c r="A158" s="48" t="s">
        <v>842</v>
      </c>
      <c r="B158" s="89">
        <v>3.89</v>
      </c>
      <c r="C158" s="89">
        <v>4.03</v>
      </c>
      <c r="D158" s="89">
        <v>4.05</v>
      </c>
      <c r="E158" s="89">
        <v>4.1900000000000004</v>
      </c>
      <c r="F158" s="89">
        <v>4.53</v>
      </c>
      <c r="G158" s="71"/>
      <c r="H158" s="72">
        <v>0.64000000000000012</v>
      </c>
      <c r="I158" s="37"/>
    </row>
    <row r="159" spans="1:9" x14ac:dyDescent="0.2">
      <c r="A159" s="48" t="s">
        <v>1029</v>
      </c>
      <c r="B159" s="89">
        <v>4.03</v>
      </c>
      <c r="C159" s="89">
        <v>4.01</v>
      </c>
      <c r="D159" s="89">
        <v>3.78</v>
      </c>
      <c r="E159" s="89">
        <v>4.04</v>
      </c>
      <c r="F159" s="89">
        <v>4.45</v>
      </c>
      <c r="G159" s="67"/>
      <c r="H159" s="72">
        <v>0.41999999999999993</v>
      </c>
      <c r="I159" s="37"/>
    </row>
    <row r="160" spans="1:9" x14ac:dyDescent="0.2">
      <c r="A160" s="48" t="s">
        <v>1186</v>
      </c>
      <c r="B160" s="89">
        <v>5.0999999999999996</v>
      </c>
      <c r="C160" s="89">
        <v>4.01</v>
      </c>
      <c r="D160" s="89">
        <v>3.75</v>
      </c>
      <c r="E160" s="89">
        <v>3.74</v>
      </c>
      <c r="F160" s="89">
        <v>3.81</v>
      </c>
      <c r="G160" s="71"/>
      <c r="H160" s="72">
        <v>-1.2899999999999996</v>
      </c>
      <c r="I160" s="37"/>
    </row>
    <row r="161" spans="1:9" x14ac:dyDescent="0.2">
      <c r="A161" s="48" t="s">
        <v>766</v>
      </c>
      <c r="B161" s="89">
        <v>4.09</v>
      </c>
      <c r="C161" s="89">
        <v>4</v>
      </c>
      <c r="D161" s="89">
        <v>3.79</v>
      </c>
      <c r="E161" s="89">
        <v>4.0199999999999996</v>
      </c>
      <c r="F161" s="89">
        <v>4.26</v>
      </c>
      <c r="G161" s="71"/>
      <c r="H161" s="72">
        <v>0.16999999999999993</v>
      </c>
      <c r="I161" s="37"/>
    </row>
    <row r="162" spans="1:9" x14ac:dyDescent="0.2">
      <c r="A162" s="48" t="s">
        <v>815</v>
      </c>
      <c r="B162" s="89">
        <v>3.92</v>
      </c>
      <c r="C162" s="89">
        <v>4</v>
      </c>
      <c r="D162" s="89">
        <v>3.62</v>
      </c>
      <c r="E162" s="89">
        <v>3.67</v>
      </c>
      <c r="F162" s="89">
        <v>3.9</v>
      </c>
      <c r="G162" s="71"/>
      <c r="H162" s="72">
        <v>-2.0000000000000018E-2</v>
      </c>
      <c r="I162" s="37"/>
    </row>
    <row r="163" spans="1:9" x14ac:dyDescent="0.2">
      <c r="A163" s="48" t="s">
        <v>788</v>
      </c>
      <c r="B163" s="89">
        <v>4.03</v>
      </c>
      <c r="C163" s="89">
        <v>3.99</v>
      </c>
      <c r="D163" s="89">
        <v>3.47</v>
      </c>
      <c r="E163" s="89">
        <v>3.74</v>
      </c>
      <c r="F163" s="89">
        <v>3.91</v>
      </c>
      <c r="G163" s="71"/>
      <c r="H163" s="72">
        <v>-0.12000000000000011</v>
      </c>
      <c r="I163" s="37"/>
    </row>
    <row r="164" spans="1:9" x14ac:dyDescent="0.2">
      <c r="A164" s="48" t="s">
        <v>1111</v>
      </c>
      <c r="B164" s="89">
        <v>4.71</v>
      </c>
      <c r="C164" s="89">
        <v>3.99</v>
      </c>
      <c r="D164" s="89">
        <v>3.96</v>
      </c>
      <c r="E164" s="89">
        <v>4.26</v>
      </c>
      <c r="F164" s="89">
        <v>4.4400000000000004</v>
      </c>
      <c r="G164" s="71"/>
      <c r="H164" s="72">
        <v>-0.26999999999999957</v>
      </c>
      <c r="I164" s="37"/>
    </row>
    <row r="165" spans="1:9" x14ac:dyDescent="0.2">
      <c r="A165" s="48" t="s">
        <v>1074</v>
      </c>
      <c r="B165" s="89">
        <v>4.59</v>
      </c>
      <c r="C165" s="89">
        <v>3.98</v>
      </c>
      <c r="D165" s="89">
        <v>3.72</v>
      </c>
      <c r="E165" s="89">
        <v>3.78</v>
      </c>
      <c r="F165" s="89">
        <v>3.91</v>
      </c>
      <c r="G165" s="71"/>
      <c r="H165" s="72">
        <v>-0.67999999999999972</v>
      </c>
      <c r="I165" s="37"/>
    </row>
    <row r="166" spans="1:9" x14ac:dyDescent="0.2">
      <c r="A166" s="48" t="s">
        <v>917</v>
      </c>
      <c r="B166" s="89">
        <v>3.61</v>
      </c>
      <c r="C166" s="89">
        <v>3.97</v>
      </c>
      <c r="D166" s="89">
        <v>3.32</v>
      </c>
      <c r="E166" s="89">
        <v>3.42</v>
      </c>
      <c r="F166" s="89">
        <v>3.57</v>
      </c>
      <c r="G166" s="71"/>
      <c r="H166" s="72">
        <v>-4.0000000000000036E-2</v>
      </c>
      <c r="I166" s="37"/>
    </row>
    <row r="167" spans="1:9" x14ac:dyDescent="0.2">
      <c r="A167" s="48" t="s">
        <v>966</v>
      </c>
      <c r="B167" s="89">
        <v>3.87</v>
      </c>
      <c r="C167" s="89">
        <v>3.96</v>
      </c>
      <c r="D167" s="89">
        <v>3.39</v>
      </c>
      <c r="E167" s="89">
        <v>3.7</v>
      </c>
      <c r="F167" s="89">
        <v>3.85</v>
      </c>
      <c r="G167" s="71"/>
      <c r="H167" s="72">
        <v>-2.0000000000000018E-2</v>
      </c>
      <c r="I167" s="37"/>
    </row>
    <row r="168" spans="1:9" x14ac:dyDescent="0.2">
      <c r="A168" s="48" t="s">
        <v>798</v>
      </c>
      <c r="B168" s="89">
        <v>4.51</v>
      </c>
      <c r="C168" s="89">
        <v>3.96</v>
      </c>
      <c r="D168" s="89">
        <v>3.62</v>
      </c>
      <c r="E168" s="89">
        <v>3.95</v>
      </c>
      <c r="F168" s="89">
        <v>4.24</v>
      </c>
      <c r="G168" s="71"/>
      <c r="H168" s="72">
        <v>-0.26999999999999957</v>
      </c>
      <c r="I168" s="37"/>
    </row>
    <row r="169" spans="1:9" x14ac:dyDescent="0.2">
      <c r="A169" s="48" t="s">
        <v>779</v>
      </c>
      <c r="B169" s="89">
        <v>4.6399999999999997</v>
      </c>
      <c r="C169" s="89">
        <v>3.95</v>
      </c>
      <c r="D169" s="89">
        <v>3.94</v>
      </c>
      <c r="E169" s="89">
        <v>4.05</v>
      </c>
      <c r="F169" s="89">
        <v>4.16</v>
      </c>
      <c r="G169" s="71"/>
      <c r="H169" s="72">
        <v>-0.47999999999999954</v>
      </c>
      <c r="I169" s="37"/>
    </row>
    <row r="170" spans="1:9" x14ac:dyDescent="0.2">
      <c r="A170" s="48" t="s">
        <v>956</v>
      </c>
      <c r="B170" s="89">
        <v>3.73</v>
      </c>
      <c r="C170" s="89">
        <v>3.95</v>
      </c>
      <c r="D170" s="89">
        <v>3.12</v>
      </c>
      <c r="E170" s="89">
        <v>3.06</v>
      </c>
      <c r="F170" s="89">
        <v>3.07</v>
      </c>
      <c r="G170" s="71"/>
      <c r="H170" s="72">
        <v>-0.66000000000000014</v>
      </c>
      <c r="I170" s="37"/>
    </row>
    <row r="171" spans="1:9" x14ac:dyDescent="0.2">
      <c r="A171" s="48" t="s">
        <v>979</v>
      </c>
      <c r="B171" s="89">
        <v>4.01</v>
      </c>
      <c r="C171" s="89">
        <v>3.95</v>
      </c>
      <c r="D171" s="89">
        <v>3.65</v>
      </c>
      <c r="E171" s="89">
        <v>3.82</v>
      </c>
      <c r="F171" s="89">
        <v>4.0199999999999996</v>
      </c>
      <c r="G171" s="71"/>
      <c r="H171" s="72">
        <v>9.9999999999997868E-3</v>
      </c>
      <c r="I171" s="37"/>
    </row>
    <row r="172" spans="1:9" x14ac:dyDescent="0.2">
      <c r="A172" s="48" t="s">
        <v>1003</v>
      </c>
      <c r="B172" s="89">
        <v>4.1100000000000003</v>
      </c>
      <c r="C172" s="89">
        <v>3.95</v>
      </c>
      <c r="D172" s="89">
        <v>3.78</v>
      </c>
      <c r="E172" s="89">
        <v>4.03</v>
      </c>
      <c r="F172" s="89">
        <v>4.33</v>
      </c>
      <c r="G172" s="71"/>
      <c r="H172" s="72">
        <v>0.21999999999999975</v>
      </c>
      <c r="I172" s="37"/>
    </row>
    <row r="173" spans="1:9" x14ac:dyDescent="0.2">
      <c r="A173" s="48" t="s">
        <v>1027</v>
      </c>
      <c r="B173" s="89">
        <v>4.67</v>
      </c>
      <c r="C173" s="89">
        <v>3.95</v>
      </c>
      <c r="D173" s="89">
        <v>3.83</v>
      </c>
      <c r="E173" s="89">
        <v>3.92</v>
      </c>
      <c r="F173" s="89">
        <v>4.01</v>
      </c>
      <c r="G173" s="71"/>
      <c r="H173" s="72">
        <v>-0.66000000000000014</v>
      </c>
      <c r="I173" s="37"/>
    </row>
    <row r="174" spans="1:9" x14ac:dyDescent="0.2">
      <c r="A174" s="48" t="s">
        <v>1016</v>
      </c>
      <c r="B174" s="89">
        <v>4.54</v>
      </c>
      <c r="C174" s="89">
        <v>3.94</v>
      </c>
      <c r="D174" s="89">
        <v>3.95</v>
      </c>
      <c r="E174" s="89">
        <v>4.0599999999999996</v>
      </c>
      <c r="F174" s="89">
        <v>4.32</v>
      </c>
      <c r="G174" s="71"/>
      <c r="H174" s="72">
        <v>-0.21999999999999975</v>
      </c>
      <c r="I174" s="37"/>
    </row>
    <row r="175" spans="1:9" x14ac:dyDescent="0.2">
      <c r="A175" s="48" t="s">
        <v>1177</v>
      </c>
      <c r="B175" s="89">
        <v>4.53</v>
      </c>
      <c r="C175" s="89">
        <v>3.94</v>
      </c>
      <c r="D175" s="89">
        <v>3.61</v>
      </c>
      <c r="E175" s="89">
        <v>3.9</v>
      </c>
      <c r="F175" s="89">
        <v>4.18</v>
      </c>
      <c r="G175" s="71"/>
      <c r="H175" s="72">
        <v>-0.35000000000000053</v>
      </c>
      <c r="I175" s="37"/>
    </row>
    <row r="176" spans="1:9" x14ac:dyDescent="0.2">
      <c r="A176" s="48" t="s">
        <v>1147</v>
      </c>
      <c r="B176" s="89">
        <v>4.9400000000000004</v>
      </c>
      <c r="C176" s="89">
        <v>3.93</v>
      </c>
      <c r="D176" s="89">
        <v>3.68</v>
      </c>
      <c r="E176" s="89">
        <v>3.66</v>
      </c>
      <c r="F176" s="89">
        <v>3.71</v>
      </c>
      <c r="G176" s="71"/>
      <c r="H176" s="72">
        <v>-1.2300000000000004</v>
      </c>
      <c r="I176" s="37"/>
    </row>
    <row r="177" spans="1:9" x14ac:dyDescent="0.2">
      <c r="A177" s="48" t="s">
        <v>891</v>
      </c>
      <c r="B177" s="89">
        <v>4.62</v>
      </c>
      <c r="C177" s="89">
        <v>3.92</v>
      </c>
      <c r="D177" s="89">
        <v>3.86</v>
      </c>
      <c r="E177" s="89">
        <v>4.17</v>
      </c>
      <c r="F177" s="89">
        <v>4.53</v>
      </c>
      <c r="G177" s="71"/>
      <c r="H177" s="72">
        <v>-8.9999999999999858E-2</v>
      </c>
      <c r="I177" s="37"/>
    </row>
    <row r="178" spans="1:9" x14ac:dyDescent="0.2">
      <c r="A178" s="48" t="s">
        <v>980</v>
      </c>
      <c r="B178" s="89">
        <v>4.6500000000000004</v>
      </c>
      <c r="C178" s="89">
        <v>3.9</v>
      </c>
      <c r="D178" s="89">
        <v>3.28</v>
      </c>
      <c r="E178" s="89">
        <v>3.41</v>
      </c>
      <c r="F178" s="89">
        <v>3.72</v>
      </c>
      <c r="G178" s="71"/>
      <c r="H178" s="72">
        <v>-0.93000000000000016</v>
      </c>
      <c r="I178" s="37"/>
    </row>
    <row r="179" spans="1:9" x14ac:dyDescent="0.2">
      <c r="A179" s="48" t="s">
        <v>790</v>
      </c>
      <c r="B179" s="89">
        <v>3.81</v>
      </c>
      <c r="C179" s="89">
        <v>3.9</v>
      </c>
      <c r="D179" s="89">
        <v>3.57</v>
      </c>
      <c r="E179" s="89">
        <v>3.7</v>
      </c>
      <c r="F179" s="89">
        <v>3.94</v>
      </c>
      <c r="G179" s="71"/>
      <c r="H179" s="72">
        <v>0.12999999999999989</v>
      </c>
      <c r="I179" s="37"/>
    </row>
    <row r="180" spans="1:9" x14ac:dyDescent="0.2">
      <c r="A180" s="48" t="s">
        <v>918</v>
      </c>
      <c r="B180" s="89">
        <v>4.5199999999999996</v>
      </c>
      <c r="C180" s="89">
        <v>3.86</v>
      </c>
      <c r="D180" s="89">
        <v>3.73</v>
      </c>
      <c r="E180" s="89">
        <v>4.0599999999999996</v>
      </c>
      <c r="F180" s="89">
        <v>4.3499999999999996</v>
      </c>
      <c r="G180" s="71"/>
      <c r="H180" s="72">
        <v>-0.16999999999999993</v>
      </c>
      <c r="I180" s="37"/>
    </row>
    <row r="181" spans="1:9" x14ac:dyDescent="0.2">
      <c r="A181" s="48" t="s">
        <v>1200</v>
      </c>
      <c r="B181" s="89">
        <v>4.3499999999999996</v>
      </c>
      <c r="C181" s="89">
        <v>3.85</v>
      </c>
      <c r="D181" s="89">
        <v>3.65</v>
      </c>
      <c r="E181" s="89">
        <v>3.62</v>
      </c>
      <c r="F181" s="89">
        <v>3.66</v>
      </c>
      <c r="G181" s="71"/>
      <c r="H181" s="72">
        <v>-0.6899999999999995</v>
      </c>
      <c r="I181" s="37"/>
    </row>
    <row r="182" spans="1:9" x14ac:dyDescent="0.2">
      <c r="A182" s="48" t="s">
        <v>1167</v>
      </c>
      <c r="B182" s="89">
        <v>4.78</v>
      </c>
      <c r="C182" s="89">
        <v>3.85</v>
      </c>
      <c r="D182" s="89">
        <v>4.24</v>
      </c>
      <c r="E182" s="89">
        <v>4.5599999999999996</v>
      </c>
      <c r="F182" s="89">
        <v>4.74</v>
      </c>
      <c r="G182" s="71"/>
      <c r="H182" s="72">
        <v>-4.0000000000000036E-2</v>
      </c>
      <c r="I182" s="37"/>
    </row>
    <row r="183" spans="1:9" x14ac:dyDescent="0.2">
      <c r="A183" s="48" t="s">
        <v>1136</v>
      </c>
      <c r="B183" s="89">
        <v>4.43</v>
      </c>
      <c r="C183" s="89">
        <v>3.83</v>
      </c>
      <c r="D183" s="89">
        <v>3.86</v>
      </c>
      <c r="E183" s="89">
        <v>4.21</v>
      </c>
      <c r="F183" s="89">
        <v>4.4400000000000004</v>
      </c>
      <c r="G183" s="71"/>
      <c r="H183" s="72">
        <v>1.0000000000000675E-2</v>
      </c>
      <c r="I183" s="37"/>
    </row>
    <row r="184" spans="1:9" x14ac:dyDescent="0.2">
      <c r="A184" s="48" t="s">
        <v>1129</v>
      </c>
      <c r="B184" s="89">
        <v>4.2699999999999996</v>
      </c>
      <c r="C184" s="89">
        <v>3.82</v>
      </c>
      <c r="D184" s="89">
        <v>3.43</v>
      </c>
      <c r="E184" s="89">
        <v>3.63</v>
      </c>
      <c r="F184" s="89">
        <v>3.86</v>
      </c>
      <c r="G184" s="71"/>
      <c r="H184" s="72">
        <v>-0.4099999999999997</v>
      </c>
      <c r="I184" s="37"/>
    </row>
    <row r="185" spans="1:9" x14ac:dyDescent="0.2">
      <c r="A185" s="48" t="s">
        <v>1037</v>
      </c>
      <c r="B185" s="89">
        <v>4.55</v>
      </c>
      <c r="C185" s="89">
        <v>3.81</v>
      </c>
      <c r="D185" s="89">
        <v>3.53</v>
      </c>
      <c r="E185" s="89">
        <v>3.77</v>
      </c>
      <c r="F185" s="89">
        <v>4.2</v>
      </c>
      <c r="G185" s="71"/>
      <c r="H185" s="72">
        <v>-0.34999999999999964</v>
      </c>
      <c r="I185" s="37"/>
    </row>
    <row r="186" spans="1:9" x14ac:dyDescent="0.2">
      <c r="A186" s="48" t="s">
        <v>1088</v>
      </c>
      <c r="B186" s="89">
        <v>4.5999999999999996</v>
      </c>
      <c r="C186" s="89">
        <v>3.81</v>
      </c>
      <c r="D186" s="89">
        <v>3.38</v>
      </c>
      <c r="E186" s="89">
        <v>3.52</v>
      </c>
      <c r="F186" s="89">
        <v>3.82</v>
      </c>
      <c r="G186" s="71"/>
      <c r="H186" s="72">
        <v>-0.7799999999999998</v>
      </c>
      <c r="I186" s="37"/>
    </row>
    <row r="187" spans="1:9" x14ac:dyDescent="0.2">
      <c r="A187" s="48" t="s">
        <v>1119</v>
      </c>
      <c r="B187" s="89">
        <v>4.21</v>
      </c>
      <c r="C187" s="89">
        <v>3.81</v>
      </c>
      <c r="D187" s="89">
        <v>3.6</v>
      </c>
      <c r="E187" s="89">
        <v>3.82</v>
      </c>
      <c r="F187" s="89">
        <v>4.13</v>
      </c>
      <c r="G187" s="67"/>
      <c r="H187" s="72">
        <v>-8.0000000000000071E-2</v>
      </c>
      <c r="I187" s="37"/>
    </row>
    <row r="188" spans="1:9" x14ac:dyDescent="0.2">
      <c r="A188" s="48" t="s">
        <v>754</v>
      </c>
      <c r="B188" s="89">
        <v>4.45</v>
      </c>
      <c r="C188" s="89">
        <v>3.8</v>
      </c>
      <c r="D188" s="89">
        <v>3.69</v>
      </c>
      <c r="E188" s="89">
        <v>3.85</v>
      </c>
      <c r="F188" s="89">
        <v>3.99</v>
      </c>
      <c r="G188" s="71"/>
      <c r="H188" s="72">
        <v>-0.45999999999999996</v>
      </c>
      <c r="I188" s="37"/>
    </row>
    <row r="189" spans="1:9" x14ac:dyDescent="0.2">
      <c r="A189" s="48" t="s">
        <v>1201</v>
      </c>
      <c r="B189" s="89">
        <v>4.3600000000000003</v>
      </c>
      <c r="C189" s="89">
        <v>3.8</v>
      </c>
      <c r="D189" s="89">
        <v>3.92</v>
      </c>
      <c r="E189" s="89">
        <v>4.37</v>
      </c>
      <c r="F189" s="89">
        <v>4.82</v>
      </c>
      <c r="G189" s="71"/>
      <c r="H189" s="72">
        <v>0.45999999999999996</v>
      </c>
      <c r="I189" s="37"/>
    </row>
    <row r="190" spans="1:9" x14ac:dyDescent="0.2">
      <c r="A190" s="48" t="s">
        <v>1215</v>
      </c>
      <c r="B190" s="89">
        <v>4.01</v>
      </c>
      <c r="C190" s="89">
        <v>3.8</v>
      </c>
      <c r="D190" s="89">
        <v>3.59</v>
      </c>
      <c r="E190" s="89">
        <v>3.66</v>
      </c>
      <c r="F190" s="89">
        <v>3.88</v>
      </c>
      <c r="G190" s="71"/>
      <c r="H190" s="72">
        <v>-0.12999999999999989</v>
      </c>
      <c r="I190" s="37"/>
    </row>
    <row r="191" spans="1:9" x14ac:dyDescent="0.2">
      <c r="A191" s="48" t="s">
        <v>1098</v>
      </c>
      <c r="B191" s="89">
        <v>3.9</v>
      </c>
      <c r="C191" s="89">
        <v>3.79</v>
      </c>
      <c r="D191" s="89">
        <v>3.38</v>
      </c>
      <c r="E191" s="89">
        <v>3.74</v>
      </c>
      <c r="F191" s="89">
        <v>4.04</v>
      </c>
      <c r="G191" s="71"/>
      <c r="H191" s="72">
        <v>0.14000000000000012</v>
      </c>
      <c r="I191" s="37"/>
    </row>
    <row r="192" spans="1:9" x14ac:dyDescent="0.2">
      <c r="A192" s="48" t="s">
        <v>1096</v>
      </c>
      <c r="B192" s="89">
        <v>3.82</v>
      </c>
      <c r="C192" s="89">
        <v>3.78</v>
      </c>
      <c r="D192" s="89">
        <v>3.62</v>
      </c>
      <c r="E192" s="89">
        <v>3.83</v>
      </c>
      <c r="F192" s="89">
        <v>4.08</v>
      </c>
      <c r="G192" s="71"/>
      <c r="H192" s="72">
        <v>0.26000000000000023</v>
      </c>
      <c r="I192" s="37"/>
    </row>
    <row r="193" spans="1:9" x14ac:dyDescent="0.2">
      <c r="A193" s="48" t="s">
        <v>916</v>
      </c>
      <c r="B193" s="89">
        <v>4.32</v>
      </c>
      <c r="C193" s="89">
        <v>3.77</v>
      </c>
      <c r="D193" s="89">
        <v>3.7</v>
      </c>
      <c r="E193" s="89">
        <v>3.67</v>
      </c>
      <c r="F193" s="89">
        <v>3.84</v>
      </c>
      <c r="G193" s="71"/>
      <c r="H193" s="72">
        <v>-0.48000000000000043</v>
      </c>
      <c r="I193" s="37"/>
    </row>
    <row r="194" spans="1:9" x14ac:dyDescent="0.2">
      <c r="A194" s="48" t="s">
        <v>931</v>
      </c>
      <c r="B194" s="89">
        <v>3.65</v>
      </c>
      <c r="C194" s="89">
        <v>3.77</v>
      </c>
      <c r="D194" s="89">
        <v>3.47</v>
      </c>
      <c r="E194" s="89">
        <v>3.66</v>
      </c>
      <c r="F194" s="89">
        <v>3.85</v>
      </c>
      <c r="G194" s="71"/>
      <c r="H194" s="72">
        <v>0.20000000000000018</v>
      </c>
      <c r="I194" s="37"/>
    </row>
    <row r="195" spans="1:9" x14ac:dyDescent="0.2">
      <c r="A195" s="48" t="s">
        <v>1023</v>
      </c>
      <c r="B195" s="89">
        <v>4.57</v>
      </c>
      <c r="C195" s="89">
        <v>3.76</v>
      </c>
      <c r="D195" s="89">
        <v>3.65</v>
      </c>
      <c r="E195" s="89">
        <v>3.83</v>
      </c>
      <c r="F195" s="89">
        <v>4</v>
      </c>
      <c r="G195" s="71"/>
      <c r="H195" s="72">
        <v>-0.57000000000000028</v>
      </c>
      <c r="I195" s="37"/>
    </row>
    <row r="196" spans="1:9" x14ac:dyDescent="0.2">
      <c r="A196" s="48" t="s">
        <v>1058</v>
      </c>
      <c r="B196" s="89">
        <v>3.63</v>
      </c>
      <c r="C196" s="89">
        <v>3.76</v>
      </c>
      <c r="D196" s="89">
        <v>3.34</v>
      </c>
      <c r="E196" s="89">
        <v>3.53</v>
      </c>
      <c r="F196" s="89">
        <v>3.72</v>
      </c>
      <c r="G196" s="71"/>
      <c r="H196" s="72">
        <v>9.0000000000000302E-2</v>
      </c>
      <c r="I196" s="37"/>
    </row>
    <row r="197" spans="1:9" x14ac:dyDescent="0.2">
      <c r="A197" s="48" t="s">
        <v>1218</v>
      </c>
      <c r="B197" s="89">
        <v>4.21</v>
      </c>
      <c r="C197" s="89">
        <v>3.76</v>
      </c>
      <c r="D197" s="89">
        <v>3.19</v>
      </c>
      <c r="E197" s="89">
        <v>3.42</v>
      </c>
      <c r="F197" s="89">
        <v>3.67</v>
      </c>
      <c r="G197" s="71"/>
      <c r="H197" s="72">
        <v>-0.54</v>
      </c>
      <c r="I197" s="37"/>
    </row>
    <row r="198" spans="1:9" x14ac:dyDescent="0.2">
      <c r="A198" s="48" t="s">
        <v>1068</v>
      </c>
      <c r="B198" s="89">
        <v>4.09</v>
      </c>
      <c r="C198" s="89">
        <v>3.75</v>
      </c>
      <c r="D198" s="89">
        <v>3.12</v>
      </c>
      <c r="E198" s="89">
        <v>3.3</v>
      </c>
      <c r="F198" s="89">
        <v>3.49</v>
      </c>
      <c r="G198" s="67"/>
      <c r="H198" s="72">
        <v>-0.59999999999999964</v>
      </c>
      <c r="I198" s="37"/>
    </row>
    <row r="199" spans="1:9" x14ac:dyDescent="0.2">
      <c r="A199" s="48" t="s">
        <v>936</v>
      </c>
      <c r="B199" s="89">
        <v>4.04</v>
      </c>
      <c r="C199" s="89">
        <v>3.74</v>
      </c>
      <c r="D199" s="89">
        <v>3.59</v>
      </c>
      <c r="E199" s="89">
        <v>3.73</v>
      </c>
      <c r="F199" s="89">
        <v>3.94</v>
      </c>
      <c r="G199" s="71"/>
      <c r="H199" s="72">
        <v>-0.10000000000000009</v>
      </c>
      <c r="I199" s="37"/>
    </row>
    <row r="200" spans="1:9" x14ac:dyDescent="0.2">
      <c r="A200" s="48" t="s">
        <v>1055</v>
      </c>
      <c r="B200" s="89">
        <v>3.45</v>
      </c>
      <c r="C200" s="89">
        <v>3.74</v>
      </c>
      <c r="D200" s="89">
        <v>4.5599999999999996</v>
      </c>
      <c r="E200" s="89">
        <v>4.76</v>
      </c>
      <c r="F200" s="89">
        <v>5.09</v>
      </c>
      <c r="G200" s="71"/>
      <c r="H200" s="72">
        <v>1.6399999999999997</v>
      </c>
      <c r="I200" s="37"/>
    </row>
    <row r="201" spans="1:9" x14ac:dyDescent="0.2">
      <c r="A201" s="48" t="s">
        <v>1063</v>
      </c>
      <c r="B201" s="89">
        <v>3.83</v>
      </c>
      <c r="C201" s="89">
        <v>3.74</v>
      </c>
      <c r="D201" s="89">
        <v>3.6</v>
      </c>
      <c r="E201" s="89">
        <v>3.73</v>
      </c>
      <c r="F201" s="89">
        <v>3.91</v>
      </c>
      <c r="G201" s="71"/>
      <c r="H201" s="72">
        <v>8.0000000000000071E-2</v>
      </c>
      <c r="I201" s="37"/>
    </row>
    <row r="202" spans="1:9" x14ac:dyDescent="0.2">
      <c r="A202" s="48" t="s">
        <v>801</v>
      </c>
      <c r="B202" s="89">
        <v>4.18</v>
      </c>
      <c r="C202" s="89">
        <v>3.73</v>
      </c>
      <c r="D202" s="89">
        <v>3.67</v>
      </c>
      <c r="E202" s="89">
        <v>3.87</v>
      </c>
      <c r="F202" s="89">
        <v>4.17</v>
      </c>
      <c r="G202" s="71"/>
      <c r="H202" s="72">
        <v>-9.9999999999997868E-3</v>
      </c>
      <c r="I202" s="37"/>
    </row>
    <row r="203" spans="1:9" x14ac:dyDescent="0.2">
      <c r="A203" s="48" t="s">
        <v>1044</v>
      </c>
      <c r="B203" s="89">
        <v>3.87</v>
      </c>
      <c r="C203" s="89">
        <v>3.73</v>
      </c>
      <c r="D203" s="89">
        <v>3.38</v>
      </c>
      <c r="E203" s="89">
        <v>3.67</v>
      </c>
      <c r="F203" s="89">
        <v>3.87</v>
      </c>
      <c r="G203" s="71"/>
      <c r="H203" s="72">
        <v>0</v>
      </c>
      <c r="I203" s="37"/>
    </row>
    <row r="204" spans="1:9" x14ac:dyDescent="0.2">
      <c r="A204" s="48" t="s">
        <v>1060</v>
      </c>
      <c r="B204" s="89">
        <v>4.54</v>
      </c>
      <c r="C204" s="89">
        <v>3.73</v>
      </c>
      <c r="D204" s="89">
        <v>3.78</v>
      </c>
      <c r="E204" s="89">
        <v>4.03</v>
      </c>
      <c r="F204" s="89">
        <v>4.22</v>
      </c>
      <c r="G204" s="67"/>
      <c r="H204" s="72">
        <v>-0.32000000000000028</v>
      </c>
      <c r="I204" s="37"/>
    </row>
    <row r="205" spans="1:9" x14ac:dyDescent="0.2">
      <c r="A205" s="48" t="s">
        <v>1137</v>
      </c>
      <c r="B205" s="89">
        <v>3.85</v>
      </c>
      <c r="C205" s="89">
        <v>3.73</v>
      </c>
      <c r="D205" s="89">
        <v>3.27</v>
      </c>
      <c r="E205" s="89">
        <v>3.85</v>
      </c>
      <c r="F205" s="89">
        <v>4.37</v>
      </c>
      <c r="G205" s="67"/>
      <c r="H205" s="72">
        <v>0.52</v>
      </c>
      <c r="I205" s="37"/>
    </row>
    <row r="206" spans="1:9" x14ac:dyDescent="0.2">
      <c r="A206" s="48" t="s">
        <v>791</v>
      </c>
      <c r="B206" s="89">
        <v>3.7</v>
      </c>
      <c r="C206" s="89">
        <v>3.73</v>
      </c>
      <c r="D206" s="89">
        <v>3.59</v>
      </c>
      <c r="E206" s="89">
        <v>3.89</v>
      </c>
      <c r="F206" s="89">
        <v>4.24</v>
      </c>
      <c r="G206" s="71"/>
      <c r="H206" s="72">
        <v>0.54</v>
      </c>
      <c r="I206" s="37"/>
    </row>
    <row r="207" spans="1:9" x14ac:dyDescent="0.2">
      <c r="A207" s="48" t="s">
        <v>1185</v>
      </c>
      <c r="B207" s="89">
        <v>5.0199999999999996</v>
      </c>
      <c r="C207" s="89">
        <v>3.73</v>
      </c>
      <c r="D207" s="89">
        <v>3.77</v>
      </c>
      <c r="E207" s="89">
        <v>4.08</v>
      </c>
      <c r="F207" s="89">
        <v>4.51</v>
      </c>
      <c r="G207" s="71"/>
      <c r="H207" s="72">
        <v>-0.50999999999999979</v>
      </c>
      <c r="I207" s="37"/>
    </row>
    <row r="208" spans="1:9" x14ac:dyDescent="0.2">
      <c r="A208" s="48" t="s">
        <v>938</v>
      </c>
      <c r="B208" s="89">
        <v>4.47</v>
      </c>
      <c r="C208" s="89">
        <v>3.71</v>
      </c>
      <c r="D208" s="89">
        <v>3.48</v>
      </c>
      <c r="E208" s="89">
        <v>3.67</v>
      </c>
      <c r="F208" s="89">
        <v>3.83</v>
      </c>
      <c r="G208" s="71"/>
      <c r="H208" s="72">
        <v>-0.63999999999999968</v>
      </c>
      <c r="I208" s="37"/>
    </row>
    <row r="209" spans="1:9" x14ac:dyDescent="0.2">
      <c r="A209" s="48" t="s">
        <v>814</v>
      </c>
      <c r="B209" s="89">
        <v>4.18</v>
      </c>
      <c r="C209" s="89">
        <v>3.71</v>
      </c>
      <c r="D209" s="89">
        <v>3.48</v>
      </c>
      <c r="E209" s="89">
        <v>3.69</v>
      </c>
      <c r="F209" s="89">
        <v>4.04</v>
      </c>
      <c r="G209" s="71"/>
      <c r="H209" s="72">
        <v>-0.13999999999999968</v>
      </c>
      <c r="I209" s="37"/>
    </row>
    <row r="210" spans="1:9" x14ac:dyDescent="0.2">
      <c r="A210" s="48" t="s">
        <v>1163</v>
      </c>
      <c r="B210" s="89">
        <v>4.16</v>
      </c>
      <c r="C210" s="89">
        <v>3.69</v>
      </c>
      <c r="D210" s="89">
        <v>3.82</v>
      </c>
      <c r="E210" s="89">
        <v>4.24</v>
      </c>
      <c r="F210" s="89">
        <v>4.5599999999999996</v>
      </c>
      <c r="G210" s="71"/>
      <c r="H210" s="72">
        <v>0.39999999999999947</v>
      </c>
      <c r="I210" s="37"/>
    </row>
    <row r="211" spans="1:9" x14ac:dyDescent="0.2">
      <c r="A211" s="48" t="s">
        <v>0</v>
      </c>
      <c r="B211" s="89">
        <v>3.94</v>
      </c>
      <c r="C211" s="89">
        <v>3.67</v>
      </c>
      <c r="D211" s="89">
        <v>3.68</v>
      </c>
      <c r="E211" s="89">
        <v>3.58</v>
      </c>
      <c r="F211" s="89">
        <v>3.82</v>
      </c>
      <c r="G211" s="71"/>
      <c r="H211" s="72">
        <v>-0.12000000000000011</v>
      </c>
      <c r="I211" s="37"/>
    </row>
    <row r="212" spans="1:9" x14ac:dyDescent="0.2">
      <c r="A212" s="48" t="s">
        <v>1131</v>
      </c>
      <c r="B212" s="89">
        <v>4.57</v>
      </c>
      <c r="C212" s="89">
        <v>3.66</v>
      </c>
      <c r="D212" s="89">
        <v>3.96</v>
      </c>
      <c r="E212" s="89">
        <v>4.28</v>
      </c>
      <c r="F212" s="89">
        <v>4.49</v>
      </c>
      <c r="G212" s="71"/>
      <c r="H212" s="72">
        <v>-8.0000000000000071E-2</v>
      </c>
      <c r="I212" s="37"/>
    </row>
    <row r="213" spans="1:9" x14ac:dyDescent="0.2">
      <c r="A213" s="48" t="s">
        <v>1110</v>
      </c>
      <c r="B213" s="89">
        <v>4.37</v>
      </c>
      <c r="C213" s="89">
        <v>3.65</v>
      </c>
      <c r="D213" s="89">
        <v>3.54</v>
      </c>
      <c r="E213" s="89">
        <v>3.73</v>
      </c>
      <c r="F213" s="89">
        <v>3.94</v>
      </c>
      <c r="G213" s="71"/>
      <c r="H213" s="72">
        <v>-0.43000000000000016</v>
      </c>
      <c r="I213" s="37"/>
    </row>
    <row r="214" spans="1:9" x14ac:dyDescent="0.2">
      <c r="A214" s="48" t="s">
        <v>1120</v>
      </c>
      <c r="B214" s="89">
        <v>4.13</v>
      </c>
      <c r="C214" s="89">
        <v>3.65</v>
      </c>
      <c r="D214" s="89">
        <v>3.66</v>
      </c>
      <c r="E214" s="89">
        <v>3.93</v>
      </c>
      <c r="F214" s="89">
        <v>4.2300000000000004</v>
      </c>
      <c r="G214" s="71"/>
      <c r="H214" s="72">
        <v>0.10000000000000053</v>
      </c>
      <c r="I214" s="37"/>
    </row>
    <row r="215" spans="1:9" x14ac:dyDescent="0.2">
      <c r="A215" s="48" t="s">
        <v>997</v>
      </c>
      <c r="B215" s="89">
        <v>4.57</v>
      </c>
      <c r="C215" s="89">
        <v>3.64</v>
      </c>
      <c r="D215" s="89">
        <v>3.6</v>
      </c>
      <c r="E215" s="89">
        <v>3.88</v>
      </c>
      <c r="F215" s="89">
        <v>4.2699999999999996</v>
      </c>
      <c r="G215" s="71"/>
      <c r="H215" s="72">
        <v>-0.30000000000000071</v>
      </c>
      <c r="I215" s="37"/>
    </row>
    <row r="216" spans="1:9" x14ac:dyDescent="0.2">
      <c r="A216" s="48" t="s">
        <v>940</v>
      </c>
      <c r="B216" s="89">
        <v>4.3600000000000003</v>
      </c>
      <c r="C216" s="89">
        <v>3.63</v>
      </c>
      <c r="D216" s="89">
        <v>3.58</v>
      </c>
      <c r="E216" s="89">
        <v>3.64</v>
      </c>
      <c r="F216" s="89">
        <v>3.72</v>
      </c>
      <c r="G216" s="71"/>
      <c r="H216" s="72">
        <v>-0.64000000000000012</v>
      </c>
      <c r="I216" s="37"/>
    </row>
    <row r="217" spans="1:9" x14ac:dyDescent="0.2">
      <c r="A217" s="48" t="s">
        <v>1039</v>
      </c>
      <c r="B217" s="89">
        <v>3.85</v>
      </c>
      <c r="C217" s="89">
        <v>3.62</v>
      </c>
      <c r="D217" s="89">
        <v>3.23</v>
      </c>
      <c r="E217" s="89">
        <v>3.56</v>
      </c>
      <c r="F217" s="89">
        <v>3.82</v>
      </c>
      <c r="G217" s="71"/>
      <c r="H217" s="72">
        <v>-3.0000000000000249E-2</v>
      </c>
      <c r="I217" s="37"/>
    </row>
    <row r="218" spans="1:9" x14ac:dyDescent="0.2">
      <c r="A218" s="48" t="s">
        <v>1053</v>
      </c>
      <c r="B218" s="89">
        <v>4.54</v>
      </c>
      <c r="C218" s="89">
        <v>3.62</v>
      </c>
      <c r="D218" s="89">
        <v>3.42</v>
      </c>
      <c r="E218" s="89">
        <v>3.48</v>
      </c>
      <c r="F218" s="89">
        <v>3.6</v>
      </c>
      <c r="G218" s="71"/>
      <c r="H218" s="72">
        <v>-0.94</v>
      </c>
      <c r="I218" s="37"/>
    </row>
    <row r="219" spans="1:9" x14ac:dyDescent="0.2">
      <c r="A219" s="48" t="s">
        <v>1067</v>
      </c>
      <c r="B219" s="89">
        <v>4.24</v>
      </c>
      <c r="C219" s="89">
        <v>3.62</v>
      </c>
      <c r="D219" s="89">
        <v>3.27</v>
      </c>
      <c r="E219" s="89">
        <v>3.27</v>
      </c>
      <c r="F219" s="89">
        <v>3.36</v>
      </c>
      <c r="G219" s="71"/>
      <c r="H219" s="72">
        <v>-0.88000000000000034</v>
      </c>
      <c r="I219" s="37"/>
    </row>
    <row r="220" spans="1:9" x14ac:dyDescent="0.2">
      <c r="A220" s="48" t="s">
        <v>1021</v>
      </c>
      <c r="B220" s="89">
        <v>4.05</v>
      </c>
      <c r="C220" s="89">
        <v>3.61</v>
      </c>
      <c r="D220" s="89">
        <v>3.05</v>
      </c>
      <c r="E220" s="89">
        <v>3.25</v>
      </c>
      <c r="F220" s="89">
        <v>3.45</v>
      </c>
      <c r="G220" s="71"/>
      <c r="H220" s="72">
        <v>-0.59999999999999964</v>
      </c>
      <c r="I220" s="37"/>
    </row>
    <row r="221" spans="1:9" x14ac:dyDescent="0.2">
      <c r="A221" s="48" t="s">
        <v>1151</v>
      </c>
      <c r="B221" s="89">
        <v>4.1100000000000003</v>
      </c>
      <c r="C221" s="89">
        <v>3.6</v>
      </c>
      <c r="D221" s="89">
        <v>3.61</v>
      </c>
      <c r="E221" s="89">
        <v>3.88</v>
      </c>
      <c r="F221" s="89">
        <v>4.22</v>
      </c>
      <c r="G221" s="71"/>
      <c r="H221" s="72">
        <v>0.10999999999999943</v>
      </c>
      <c r="I221" s="37"/>
    </row>
    <row r="222" spans="1:9" x14ac:dyDescent="0.2">
      <c r="A222" s="48" t="s">
        <v>1202</v>
      </c>
      <c r="B222" s="89">
        <v>4.4800000000000004</v>
      </c>
      <c r="C222" s="89">
        <v>3.6</v>
      </c>
      <c r="D222" s="89">
        <v>3.36</v>
      </c>
      <c r="E222" s="89">
        <v>3.45</v>
      </c>
      <c r="F222" s="89">
        <v>3.51</v>
      </c>
      <c r="G222" s="71"/>
      <c r="H222" s="72">
        <v>-0.97000000000000064</v>
      </c>
      <c r="I222" s="37"/>
    </row>
    <row r="223" spans="1:9" x14ac:dyDescent="0.2">
      <c r="A223" s="48" t="s">
        <v>1213</v>
      </c>
      <c r="B223" s="89">
        <v>3.98</v>
      </c>
      <c r="C223" s="89">
        <v>3.6</v>
      </c>
      <c r="D223" s="89">
        <v>3.53</v>
      </c>
      <c r="E223" s="89">
        <v>3.36</v>
      </c>
      <c r="F223" s="89">
        <v>3.31</v>
      </c>
      <c r="G223" s="71"/>
      <c r="H223" s="72">
        <v>-0.66999999999999993</v>
      </c>
      <c r="I223" s="37"/>
    </row>
    <row r="224" spans="1:9" x14ac:dyDescent="0.2">
      <c r="A224" s="48" t="s">
        <v>944</v>
      </c>
      <c r="B224" s="89">
        <v>4.2</v>
      </c>
      <c r="C224" s="89">
        <v>3.6</v>
      </c>
      <c r="D224" s="89">
        <v>3.5</v>
      </c>
      <c r="E224" s="89">
        <v>3.6</v>
      </c>
      <c r="F224" s="89">
        <v>4</v>
      </c>
      <c r="G224" s="71"/>
      <c r="H224" s="72">
        <v>-0.20000000000000018</v>
      </c>
      <c r="I224" s="37"/>
    </row>
    <row r="225" spans="1:9" x14ac:dyDescent="0.2">
      <c r="A225" s="48" t="s">
        <v>1216</v>
      </c>
      <c r="B225" s="89">
        <v>4.0999999999999996</v>
      </c>
      <c r="C225" s="89">
        <v>3.59</v>
      </c>
      <c r="D225" s="89">
        <v>3.57</v>
      </c>
      <c r="E225" s="89">
        <v>3.68</v>
      </c>
      <c r="F225" s="89">
        <v>3.92</v>
      </c>
      <c r="G225" s="71"/>
      <c r="H225" s="72">
        <v>-0.17999999999999972</v>
      </c>
      <c r="I225" s="37"/>
    </row>
    <row r="226" spans="1:9" x14ac:dyDescent="0.2">
      <c r="A226" s="48" t="s">
        <v>1013</v>
      </c>
      <c r="B226" s="89">
        <v>3.69</v>
      </c>
      <c r="C226" s="89">
        <v>3.58</v>
      </c>
      <c r="D226" s="89">
        <v>3.27</v>
      </c>
      <c r="E226" s="89">
        <v>3.25</v>
      </c>
      <c r="F226" s="89">
        <v>3.36</v>
      </c>
      <c r="G226" s="71"/>
      <c r="H226" s="72">
        <v>-0.33000000000000007</v>
      </c>
      <c r="I226" s="37"/>
    </row>
    <row r="227" spans="1:9" x14ac:dyDescent="0.2">
      <c r="A227" s="48" t="s">
        <v>1049</v>
      </c>
      <c r="B227" s="89">
        <v>4.3499999999999996</v>
      </c>
      <c r="C227" s="89">
        <v>3.57</v>
      </c>
      <c r="D227" s="89">
        <v>3.29</v>
      </c>
      <c r="E227" s="89">
        <v>3.47</v>
      </c>
      <c r="F227" s="89">
        <v>3.82</v>
      </c>
      <c r="G227" s="71"/>
      <c r="H227" s="72">
        <v>-0.5299999999999998</v>
      </c>
      <c r="I227" s="37"/>
    </row>
    <row r="228" spans="1:9" x14ac:dyDescent="0.2">
      <c r="A228" s="48" t="s">
        <v>817</v>
      </c>
      <c r="B228" s="89">
        <v>3.87</v>
      </c>
      <c r="C228" s="89">
        <v>3.57</v>
      </c>
      <c r="D228" s="89">
        <v>3.36</v>
      </c>
      <c r="E228" s="89">
        <v>3.58</v>
      </c>
      <c r="F228" s="89">
        <v>3.77</v>
      </c>
      <c r="G228" s="71"/>
      <c r="H228" s="72">
        <v>-0.10000000000000009</v>
      </c>
      <c r="I228" s="37"/>
    </row>
    <row r="229" spans="1:9" x14ac:dyDescent="0.2">
      <c r="A229" s="48" t="s">
        <v>1142</v>
      </c>
      <c r="B229" s="89">
        <v>3.95</v>
      </c>
      <c r="C229" s="89">
        <v>3.57</v>
      </c>
      <c r="D229" s="89">
        <v>2.93</v>
      </c>
      <c r="E229" s="89">
        <v>3.15</v>
      </c>
      <c r="F229" s="89">
        <v>3.42</v>
      </c>
      <c r="G229" s="71"/>
      <c r="H229" s="72">
        <v>-0.53000000000000025</v>
      </c>
      <c r="I229" s="37"/>
    </row>
    <row r="230" spans="1:9" x14ac:dyDescent="0.2">
      <c r="A230" s="48" t="s">
        <v>976</v>
      </c>
      <c r="B230" s="89">
        <v>4.2300000000000004</v>
      </c>
      <c r="C230" s="89">
        <v>3.56</v>
      </c>
      <c r="D230" s="89">
        <v>3.58</v>
      </c>
      <c r="E230" s="89">
        <v>3.89</v>
      </c>
      <c r="F230" s="89">
        <v>4.0999999999999996</v>
      </c>
      <c r="G230" s="71"/>
      <c r="H230" s="72">
        <v>-0.13000000000000078</v>
      </c>
      <c r="I230" s="37"/>
    </row>
    <row r="231" spans="1:9" x14ac:dyDescent="0.2">
      <c r="A231" s="48" t="s">
        <v>911</v>
      </c>
      <c r="B231" s="89">
        <v>4.1399999999999997</v>
      </c>
      <c r="C231" s="89">
        <v>3.55</v>
      </c>
      <c r="D231" s="89">
        <v>3.5</v>
      </c>
      <c r="E231" s="89">
        <v>3.62</v>
      </c>
      <c r="F231" s="89">
        <v>3.73</v>
      </c>
      <c r="G231" s="71"/>
      <c r="H231" s="72">
        <v>-0.4099999999999997</v>
      </c>
      <c r="I231" s="37"/>
    </row>
    <row r="232" spans="1:9" x14ac:dyDescent="0.2">
      <c r="A232" s="48" t="s">
        <v>942</v>
      </c>
      <c r="B232" s="89">
        <v>4.05</v>
      </c>
      <c r="C232" s="89">
        <v>3.55</v>
      </c>
      <c r="D232" s="89">
        <v>3.6</v>
      </c>
      <c r="E232" s="89">
        <v>3.63</v>
      </c>
      <c r="F232" s="89">
        <v>3.82</v>
      </c>
      <c r="G232" s="67"/>
      <c r="H232" s="72">
        <v>-0.22999999999999998</v>
      </c>
      <c r="I232" s="37"/>
    </row>
    <row r="233" spans="1:9" x14ac:dyDescent="0.2">
      <c r="A233" s="48" t="s">
        <v>958</v>
      </c>
      <c r="B233" s="89">
        <v>3.51</v>
      </c>
      <c r="C233" s="89">
        <v>3.55</v>
      </c>
      <c r="D233" s="89">
        <v>3.23</v>
      </c>
      <c r="E233" s="89">
        <v>3.53</v>
      </c>
      <c r="F233" s="89">
        <v>3.75</v>
      </c>
      <c r="G233" s="71"/>
      <c r="H233" s="72">
        <v>0.24000000000000021</v>
      </c>
      <c r="I233" s="37"/>
    </row>
    <row r="234" spans="1:9" x14ac:dyDescent="0.2">
      <c r="A234" s="48" t="s">
        <v>1196</v>
      </c>
      <c r="B234" s="89">
        <v>3.82</v>
      </c>
      <c r="C234" s="89">
        <v>3.55</v>
      </c>
      <c r="D234" s="89">
        <v>3.31</v>
      </c>
      <c r="E234" s="89">
        <v>3.47</v>
      </c>
      <c r="F234" s="89">
        <v>3.66</v>
      </c>
      <c r="G234" s="71"/>
      <c r="H234" s="72">
        <v>-0.1599999999999997</v>
      </c>
      <c r="I234" s="37"/>
    </row>
    <row r="235" spans="1:9" x14ac:dyDescent="0.2">
      <c r="A235" s="48" t="s">
        <v>913</v>
      </c>
      <c r="B235" s="89">
        <v>3.61</v>
      </c>
      <c r="C235" s="89">
        <v>3.53</v>
      </c>
      <c r="D235" s="89">
        <v>3.28</v>
      </c>
      <c r="E235" s="89">
        <v>3.46</v>
      </c>
      <c r="F235" s="89">
        <v>3.68</v>
      </c>
      <c r="G235" s="71"/>
      <c r="H235" s="72">
        <v>7.0000000000000284E-2</v>
      </c>
      <c r="I235" s="37"/>
    </row>
    <row r="236" spans="1:9" x14ac:dyDescent="0.2">
      <c r="A236" s="48" t="s">
        <v>1197</v>
      </c>
      <c r="B236" s="89">
        <v>3.86</v>
      </c>
      <c r="C236" s="89">
        <v>3.53</v>
      </c>
      <c r="D236" s="89">
        <v>3.31</v>
      </c>
      <c r="E236" s="89">
        <v>3.41</v>
      </c>
      <c r="F236" s="89">
        <v>3.58</v>
      </c>
      <c r="G236" s="71"/>
      <c r="H236" s="72">
        <v>-0.2799999999999998</v>
      </c>
      <c r="I236" s="37"/>
    </row>
    <row r="237" spans="1:9" x14ac:dyDescent="0.2">
      <c r="A237" s="48" t="s">
        <v>951</v>
      </c>
      <c r="B237" s="89">
        <v>4.0999999999999996</v>
      </c>
      <c r="C237" s="89">
        <v>3.52</v>
      </c>
      <c r="D237" s="89">
        <v>3.04</v>
      </c>
      <c r="E237" s="89">
        <v>3.28</v>
      </c>
      <c r="F237" s="89">
        <v>3.52</v>
      </c>
      <c r="G237" s="71"/>
      <c r="H237" s="72">
        <v>-0.57999999999999963</v>
      </c>
      <c r="I237" s="37"/>
    </row>
    <row r="238" spans="1:9" x14ac:dyDescent="0.2">
      <c r="A238" s="48" t="s">
        <v>977</v>
      </c>
      <c r="B238" s="89">
        <v>2.74</v>
      </c>
      <c r="C238" s="89">
        <v>3.51</v>
      </c>
      <c r="D238" s="89">
        <v>2.97</v>
      </c>
      <c r="E238" s="89">
        <v>3.19</v>
      </c>
      <c r="F238" s="89">
        <v>3.34</v>
      </c>
      <c r="G238" s="71"/>
      <c r="H238" s="72">
        <v>0.59999999999999964</v>
      </c>
      <c r="I238" s="37"/>
    </row>
    <row r="239" spans="1:9" x14ac:dyDescent="0.2">
      <c r="A239" s="48" t="s">
        <v>1192</v>
      </c>
      <c r="B239" s="89">
        <v>3.47</v>
      </c>
      <c r="C239" s="89">
        <v>3.51</v>
      </c>
      <c r="D239" s="89">
        <v>3.49</v>
      </c>
      <c r="E239" s="89">
        <v>3.45</v>
      </c>
      <c r="F239" s="89">
        <v>3.47</v>
      </c>
      <c r="G239" s="71"/>
      <c r="H239" s="72">
        <v>0</v>
      </c>
      <c r="I239" s="37"/>
    </row>
    <row r="240" spans="1:9" x14ac:dyDescent="0.2">
      <c r="A240" s="48" t="s">
        <v>910</v>
      </c>
      <c r="B240" s="89">
        <v>4.07</v>
      </c>
      <c r="C240" s="89">
        <v>3.5</v>
      </c>
      <c r="D240" s="89">
        <v>3.51</v>
      </c>
      <c r="E240" s="89">
        <v>3.58</v>
      </c>
      <c r="F240" s="89">
        <v>3.73</v>
      </c>
      <c r="G240" s="71"/>
      <c r="H240" s="72">
        <v>-0.3400000000000003</v>
      </c>
      <c r="I240" s="37"/>
    </row>
    <row r="241" spans="1:9" x14ac:dyDescent="0.2">
      <c r="A241" s="48" t="s">
        <v>972</v>
      </c>
      <c r="B241" s="89">
        <v>3.64</v>
      </c>
      <c r="C241" s="89">
        <v>3.5</v>
      </c>
      <c r="D241" s="89">
        <v>3.19</v>
      </c>
      <c r="E241" s="89">
        <v>3.34</v>
      </c>
      <c r="F241" s="89">
        <v>3.51</v>
      </c>
      <c r="G241" s="71"/>
      <c r="H241" s="72">
        <v>-0.13000000000000034</v>
      </c>
      <c r="I241" s="37"/>
    </row>
    <row r="242" spans="1:9" x14ac:dyDescent="0.2">
      <c r="A242" s="48" t="s">
        <v>1025</v>
      </c>
      <c r="B242" s="89">
        <v>3.99</v>
      </c>
      <c r="C242" s="89">
        <v>3.5</v>
      </c>
      <c r="D242" s="89">
        <v>3.63</v>
      </c>
      <c r="E242" s="89">
        <v>3.91</v>
      </c>
      <c r="F242" s="89">
        <v>4.3600000000000003</v>
      </c>
      <c r="G242" s="71"/>
      <c r="H242" s="72">
        <v>0.37000000000000011</v>
      </c>
      <c r="I242" s="37"/>
    </row>
    <row r="243" spans="1:9" x14ac:dyDescent="0.2">
      <c r="A243" s="48" t="s">
        <v>899</v>
      </c>
      <c r="B243" s="89">
        <v>4.3</v>
      </c>
      <c r="C243" s="89">
        <v>3.49</v>
      </c>
      <c r="D243" s="89">
        <v>3.27</v>
      </c>
      <c r="E243" s="89">
        <v>3.25</v>
      </c>
      <c r="F243" s="89">
        <v>3.28</v>
      </c>
      <c r="G243" s="71"/>
      <c r="H243" s="72">
        <v>-1.02</v>
      </c>
      <c r="I243" s="37"/>
    </row>
    <row r="244" spans="1:9" x14ac:dyDescent="0.2">
      <c r="A244" s="48" t="s">
        <v>1165</v>
      </c>
      <c r="B244" s="89">
        <v>4</v>
      </c>
      <c r="C244" s="89">
        <v>3.48</v>
      </c>
      <c r="D244" s="89">
        <v>3.41</v>
      </c>
      <c r="E244" s="89">
        <v>3.53</v>
      </c>
      <c r="F244" s="89">
        <v>3.65</v>
      </c>
      <c r="G244" s="71"/>
      <c r="H244" s="72">
        <v>-0.35000000000000009</v>
      </c>
      <c r="I244" s="37"/>
    </row>
    <row r="245" spans="1:9" x14ac:dyDescent="0.2">
      <c r="A245" s="48" t="s">
        <v>1193</v>
      </c>
      <c r="B245" s="89">
        <v>4.22</v>
      </c>
      <c r="C245" s="89">
        <v>3.48</v>
      </c>
      <c r="D245" s="89">
        <v>3.19</v>
      </c>
      <c r="E245" s="89">
        <v>3.49</v>
      </c>
      <c r="F245" s="89">
        <v>3.66</v>
      </c>
      <c r="G245" s="71"/>
      <c r="H245" s="72">
        <v>-0.55999999999999961</v>
      </c>
      <c r="I245" s="37"/>
    </row>
    <row r="246" spans="1:9" x14ac:dyDescent="0.2">
      <c r="A246" s="48" t="s">
        <v>774</v>
      </c>
      <c r="B246" s="89">
        <v>3.98</v>
      </c>
      <c r="C246" s="89">
        <v>3.48</v>
      </c>
      <c r="D246" s="89">
        <v>3.19</v>
      </c>
      <c r="E246" s="89">
        <v>3.46</v>
      </c>
      <c r="F246" s="89">
        <v>3.73</v>
      </c>
      <c r="G246" s="71"/>
      <c r="H246" s="72">
        <v>-0.25</v>
      </c>
      <c r="I246" s="37"/>
    </row>
    <row r="247" spans="1:9" x14ac:dyDescent="0.2">
      <c r="A247" s="48" t="s">
        <v>974</v>
      </c>
      <c r="B247" s="89">
        <v>3.79</v>
      </c>
      <c r="C247" s="89">
        <v>3.47</v>
      </c>
      <c r="D247" s="89">
        <v>3.2</v>
      </c>
      <c r="E247" s="89">
        <v>3.44</v>
      </c>
      <c r="F247" s="89">
        <v>3.72</v>
      </c>
      <c r="G247" s="67"/>
      <c r="H247" s="72">
        <v>-6.999999999999984E-2</v>
      </c>
      <c r="I247" s="37"/>
    </row>
    <row r="248" spans="1:9" x14ac:dyDescent="0.2">
      <c r="A248" s="48" t="s">
        <v>1062</v>
      </c>
      <c r="B248" s="89">
        <v>4.28</v>
      </c>
      <c r="C248" s="89">
        <v>3.47</v>
      </c>
      <c r="D248" s="89">
        <v>3.15</v>
      </c>
      <c r="E248" s="89">
        <v>3.33</v>
      </c>
      <c r="F248" s="89">
        <v>3.66</v>
      </c>
      <c r="G248" s="71"/>
      <c r="H248" s="72">
        <v>-0.62000000000000011</v>
      </c>
      <c r="I248" s="37"/>
    </row>
    <row r="249" spans="1:9" x14ac:dyDescent="0.2">
      <c r="A249" s="48" t="s">
        <v>1069</v>
      </c>
      <c r="B249" s="89">
        <v>3.09</v>
      </c>
      <c r="C249" s="89">
        <v>3.47</v>
      </c>
      <c r="D249" s="89">
        <v>2.97</v>
      </c>
      <c r="E249" s="89">
        <v>3.06</v>
      </c>
      <c r="F249" s="89">
        <v>3.2</v>
      </c>
      <c r="G249" s="71"/>
      <c r="H249" s="72">
        <v>0.11000000000000032</v>
      </c>
      <c r="I249" s="37"/>
    </row>
    <row r="250" spans="1:9" x14ac:dyDescent="0.2">
      <c r="A250" s="48" t="s">
        <v>806</v>
      </c>
      <c r="B250" s="89">
        <v>4.1100000000000003</v>
      </c>
      <c r="C250" s="89">
        <v>3.46</v>
      </c>
      <c r="D250" s="89">
        <v>3.46</v>
      </c>
      <c r="E250" s="89">
        <v>3.57</v>
      </c>
      <c r="F250" s="89">
        <v>3.79</v>
      </c>
      <c r="G250" s="71"/>
      <c r="H250" s="72">
        <v>-0.32000000000000028</v>
      </c>
      <c r="I250" s="37"/>
    </row>
    <row r="251" spans="1:9" x14ac:dyDescent="0.2">
      <c r="A251" s="48" t="s">
        <v>1205</v>
      </c>
      <c r="B251" s="89">
        <v>3.79</v>
      </c>
      <c r="C251" s="89">
        <v>3.46</v>
      </c>
      <c r="D251" s="89">
        <v>3.32</v>
      </c>
      <c r="E251" s="89">
        <v>3.46</v>
      </c>
      <c r="F251" s="89">
        <v>3.65</v>
      </c>
      <c r="G251" s="71"/>
      <c r="H251" s="72">
        <v>-0.14000000000000012</v>
      </c>
      <c r="I251" s="37"/>
    </row>
    <row r="252" spans="1:9" x14ac:dyDescent="0.2">
      <c r="A252" s="48" t="s">
        <v>928</v>
      </c>
      <c r="B252" s="89">
        <v>3.54</v>
      </c>
      <c r="C252" s="89">
        <v>3.43</v>
      </c>
      <c r="D252" s="89">
        <v>3.23</v>
      </c>
      <c r="E252" s="89">
        <v>3.47</v>
      </c>
      <c r="F252" s="89">
        <v>3.72</v>
      </c>
      <c r="G252" s="71"/>
      <c r="H252" s="72">
        <v>0.18000000000000016</v>
      </c>
      <c r="I252" s="37"/>
    </row>
    <row r="253" spans="1:9" x14ac:dyDescent="0.2">
      <c r="A253" s="48" t="s">
        <v>839</v>
      </c>
      <c r="B253" s="89">
        <v>3.54</v>
      </c>
      <c r="C253" s="89">
        <v>3.43</v>
      </c>
      <c r="D253" s="89">
        <v>3.14</v>
      </c>
      <c r="E253" s="89">
        <v>3.34</v>
      </c>
      <c r="F253" s="89">
        <v>3.53</v>
      </c>
      <c r="G253" s="71"/>
      <c r="H253" s="72">
        <v>-1.0000000000000231E-2</v>
      </c>
      <c r="I253" s="37"/>
    </row>
    <row r="254" spans="1:9" x14ac:dyDescent="0.2">
      <c r="A254" s="48" t="s">
        <v>1042</v>
      </c>
      <c r="B254" s="89">
        <v>3.23</v>
      </c>
      <c r="C254" s="89">
        <v>3.43</v>
      </c>
      <c r="D254" s="89">
        <v>3.07</v>
      </c>
      <c r="E254" s="89">
        <v>3.61</v>
      </c>
      <c r="F254" s="89">
        <v>4.08</v>
      </c>
      <c r="G254" s="67"/>
      <c r="H254" s="72">
        <v>0.85000000000000009</v>
      </c>
      <c r="I254" s="37"/>
    </row>
    <row r="255" spans="1:9" x14ac:dyDescent="0.2">
      <c r="A255" s="48" t="s">
        <v>1181</v>
      </c>
      <c r="B255" s="89">
        <v>3.37</v>
      </c>
      <c r="C255" s="89">
        <v>3.43</v>
      </c>
      <c r="D255" s="89">
        <v>3.03</v>
      </c>
      <c r="E255" s="89">
        <v>3.13</v>
      </c>
      <c r="F255" s="89">
        <v>3.23</v>
      </c>
      <c r="G255" s="71"/>
      <c r="H255" s="72">
        <v>-0.14000000000000012</v>
      </c>
      <c r="I255" s="37"/>
    </row>
    <row r="256" spans="1:9" x14ac:dyDescent="0.2">
      <c r="A256" s="48" t="s">
        <v>1036</v>
      </c>
      <c r="B256" s="89">
        <v>4.3600000000000003</v>
      </c>
      <c r="C256" s="89">
        <v>3.41</v>
      </c>
      <c r="D256" s="89">
        <v>3.37</v>
      </c>
      <c r="E256" s="89">
        <v>3.41</v>
      </c>
      <c r="F256" s="89">
        <v>3.48</v>
      </c>
      <c r="G256" s="71"/>
      <c r="H256" s="72">
        <v>-0.88000000000000034</v>
      </c>
      <c r="I256" s="37"/>
    </row>
    <row r="257" spans="1:9" x14ac:dyDescent="0.2">
      <c r="A257" s="48" t="s">
        <v>1091</v>
      </c>
      <c r="B257" s="89">
        <v>3.53</v>
      </c>
      <c r="C257" s="89">
        <v>3.41</v>
      </c>
      <c r="D257" s="89">
        <v>3.11</v>
      </c>
      <c r="E257" s="89">
        <v>3.11</v>
      </c>
      <c r="F257" s="89">
        <v>3.23</v>
      </c>
      <c r="G257" s="71"/>
      <c r="H257" s="72">
        <v>-0.29999999999999982</v>
      </c>
      <c r="I257" s="37"/>
    </row>
    <row r="258" spans="1:9" x14ac:dyDescent="0.2">
      <c r="A258" s="48" t="s">
        <v>816</v>
      </c>
      <c r="B258" s="89">
        <v>3.68</v>
      </c>
      <c r="C258" s="89">
        <v>3.4</v>
      </c>
      <c r="D258" s="89">
        <v>3.21</v>
      </c>
      <c r="E258" s="89">
        <v>3.45</v>
      </c>
      <c r="F258" s="89">
        <v>3.67</v>
      </c>
      <c r="G258" s="71"/>
      <c r="H258" s="72">
        <v>-1.0000000000000231E-2</v>
      </c>
      <c r="I258" s="37"/>
    </row>
    <row r="259" spans="1:9" x14ac:dyDescent="0.2">
      <c r="A259" s="48" t="s">
        <v>1032</v>
      </c>
      <c r="B259" s="89">
        <v>3.51</v>
      </c>
      <c r="C259" s="89">
        <v>3.4</v>
      </c>
      <c r="D259" s="89">
        <v>3.09</v>
      </c>
      <c r="E259" s="89">
        <v>3.3</v>
      </c>
      <c r="F259" s="89">
        <v>3.52</v>
      </c>
      <c r="G259" s="71"/>
      <c r="H259" s="72">
        <v>1.0000000000000231E-2</v>
      </c>
      <c r="I259" s="37"/>
    </row>
    <row r="260" spans="1:9" x14ac:dyDescent="0.2">
      <c r="A260" s="48" t="s">
        <v>1014</v>
      </c>
      <c r="B260" s="89">
        <v>2.6</v>
      </c>
      <c r="C260" s="89">
        <v>3.4</v>
      </c>
      <c r="D260" s="89">
        <v>2.7</v>
      </c>
      <c r="E260" s="89">
        <v>2.7</v>
      </c>
      <c r="F260" s="89">
        <v>2.9</v>
      </c>
      <c r="G260" s="71"/>
      <c r="H260" s="72">
        <v>0.29999999999999982</v>
      </c>
      <c r="I260" s="37"/>
    </row>
    <row r="261" spans="1:9" x14ac:dyDescent="0.2">
      <c r="A261" s="48" t="s">
        <v>1070</v>
      </c>
      <c r="B261" s="89">
        <v>3.47</v>
      </c>
      <c r="C261" s="89">
        <v>3.38</v>
      </c>
      <c r="D261" s="89">
        <v>3.1</v>
      </c>
      <c r="E261" s="89">
        <v>3.17</v>
      </c>
      <c r="F261" s="89">
        <v>3.33</v>
      </c>
      <c r="G261" s="71"/>
      <c r="H261" s="72">
        <v>-0.14000000000000012</v>
      </c>
      <c r="I261" s="37"/>
    </row>
    <row r="262" spans="1:9" x14ac:dyDescent="0.2">
      <c r="A262" s="48" t="s">
        <v>787</v>
      </c>
      <c r="B262" s="89">
        <v>3.61</v>
      </c>
      <c r="C262" s="89">
        <v>3.38</v>
      </c>
      <c r="D262" s="89">
        <v>3.41</v>
      </c>
      <c r="E262" s="89">
        <v>3.46</v>
      </c>
      <c r="F262" s="89">
        <v>3.59</v>
      </c>
      <c r="G262" s="67"/>
      <c r="H262" s="72">
        <v>-2.0000000000000018E-2</v>
      </c>
      <c r="I262" s="37"/>
    </row>
    <row r="263" spans="1:9" x14ac:dyDescent="0.2">
      <c r="A263" s="48" t="s">
        <v>926</v>
      </c>
      <c r="B263" s="89">
        <v>3.45</v>
      </c>
      <c r="C263" s="89">
        <v>3.37</v>
      </c>
      <c r="D263" s="89">
        <v>3.09</v>
      </c>
      <c r="E263" s="89">
        <v>2.99</v>
      </c>
      <c r="F263" s="89">
        <v>3.01</v>
      </c>
      <c r="G263" s="67"/>
      <c r="H263" s="72">
        <v>-0.44000000000000039</v>
      </c>
      <c r="I263" s="37"/>
    </row>
    <row r="264" spans="1:9" x14ac:dyDescent="0.2">
      <c r="A264" s="48" t="s">
        <v>848</v>
      </c>
      <c r="B264" s="89">
        <v>4.01</v>
      </c>
      <c r="C264" s="89">
        <v>3.37</v>
      </c>
      <c r="D264" s="89">
        <v>3.19</v>
      </c>
      <c r="E264" s="89">
        <v>3.5</v>
      </c>
      <c r="F264" s="89">
        <v>3.76</v>
      </c>
      <c r="G264" s="71"/>
      <c r="H264" s="72">
        <v>-0.25</v>
      </c>
      <c r="I264" s="37"/>
    </row>
    <row r="265" spans="1:9" x14ac:dyDescent="0.2">
      <c r="A265" s="48" t="s">
        <v>960</v>
      </c>
      <c r="B265" s="89">
        <v>3.74</v>
      </c>
      <c r="C265" s="89">
        <v>3.36</v>
      </c>
      <c r="D265" s="89">
        <v>3.22</v>
      </c>
      <c r="E265" s="89">
        <v>3.36</v>
      </c>
      <c r="F265" s="89">
        <v>3.63</v>
      </c>
      <c r="G265" s="71"/>
      <c r="H265" s="72">
        <v>-0.11000000000000032</v>
      </c>
      <c r="I265" s="37"/>
    </row>
    <row r="266" spans="1:9" x14ac:dyDescent="0.2">
      <c r="A266" s="48" t="s">
        <v>1061</v>
      </c>
      <c r="B266" s="89">
        <v>3.72</v>
      </c>
      <c r="C266" s="89">
        <v>3.36</v>
      </c>
      <c r="D266" s="89">
        <v>2.85</v>
      </c>
      <c r="E266" s="89">
        <v>3.01</v>
      </c>
      <c r="F266" s="89">
        <v>3.18</v>
      </c>
      <c r="G266" s="71"/>
      <c r="H266" s="72">
        <v>-0.54</v>
      </c>
      <c r="I266" s="37"/>
    </row>
    <row r="267" spans="1:9" x14ac:dyDescent="0.2">
      <c r="A267" s="48" t="s">
        <v>1073</v>
      </c>
      <c r="B267" s="89">
        <v>3.4</v>
      </c>
      <c r="C267" s="89">
        <v>3.34</v>
      </c>
      <c r="D267" s="89">
        <v>3.12</v>
      </c>
      <c r="E267" s="89">
        <v>3.28</v>
      </c>
      <c r="F267" s="89">
        <v>3.51</v>
      </c>
      <c r="G267" s="71"/>
      <c r="H267" s="72">
        <v>0.10999999999999988</v>
      </c>
      <c r="I267" s="37"/>
    </row>
    <row r="268" spans="1:9" x14ac:dyDescent="0.2">
      <c r="A268" s="48" t="s">
        <v>968</v>
      </c>
      <c r="B268" s="89">
        <v>3.16</v>
      </c>
      <c r="C268" s="89">
        <v>3.33</v>
      </c>
      <c r="D268" s="89">
        <v>3.1</v>
      </c>
      <c r="E268" s="89">
        <v>2.94</v>
      </c>
      <c r="F268" s="89">
        <v>3.01</v>
      </c>
      <c r="G268" s="71"/>
      <c r="H268" s="72">
        <v>-0.15000000000000036</v>
      </c>
      <c r="I268" s="37"/>
    </row>
    <row r="269" spans="1:9" x14ac:dyDescent="0.2">
      <c r="A269" s="48" t="s">
        <v>982</v>
      </c>
      <c r="B269" s="89">
        <v>3.79</v>
      </c>
      <c r="C269" s="89">
        <v>3.32</v>
      </c>
      <c r="D269" s="89">
        <v>3.29</v>
      </c>
      <c r="E269" s="89">
        <v>3.25</v>
      </c>
      <c r="F269" s="89">
        <v>3.35</v>
      </c>
      <c r="G269" s="71"/>
      <c r="H269" s="72">
        <v>-0.43999999999999995</v>
      </c>
      <c r="I269" s="37"/>
    </row>
    <row r="270" spans="1:9" x14ac:dyDescent="0.2">
      <c r="A270" s="48" t="s">
        <v>819</v>
      </c>
      <c r="B270" s="89">
        <v>3.25</v>
      </c>
      <c r="C270" s="89">
        <v>3.31</v>
      </c>
      <c r="D270" s="89">
        <v>3.14</v>
      </c>
      <c r="E270" s="89">
        <v>3.25</v>
      </c>
      <c r="F270" s="89">
        <v>3.57</v>
      </c>
      <c r="G270" s="71"/>
      <c r="H270" s="72">
        <v>0.31999999999999984</v>
      </c>
      <c r="I270" s="37"/>
    </row>
    <row r="271" spans="1:9" x14ac:dyDescent="0.2">
      <c r="A271" s="48" t="s">
        <v>1121</v>
      </c>
      <c r="B271" s="89">
        <v>4.01</v>
      </c>
      <c r="C271" s="89">
        <v>3.29</v>
      </c>
      <c r="D271" s="89">
        <v>3.28</v>
      </c>
      <c r="E271" s="89">
        <v>3.53</v>
      </c>
      <c r="F271" s="89">
        <v>3.74</v>
      </c>
      <c r="G271" s="71"/>
      <c r="H271" s="72">
        <v>-0.26999999999999957</v>
      </c>
      <c r="I271" s="37"/>
    </row>
    <row r="272" spans="1:9" x14ac:dyDescent="0.2">
      <c r="A272" s="48" t="s">
        <v>1138</v>
      </c>
      <c r="B272" s="89">
        <v>3.78</v>
      </c>
      <c r="C272" s="89">
        <v>3.29</v>
      </c>
      <c r="D272" s="89">
        <v>3.27</v>
      </c>
      <c r="E272" s="89">
        <v>3.27</v>
      </c>
      <c r="F272" s="89">
        <v>3.39</v>
      </c>
      <c r="G272" s="71"/>
      <c r="H272" s="72">
        <v>-0.38999999999999968</v>
      </c>
      <c r="I272" s="37"/>
    </row>
    <row r="273" spans="1:9" x14ac:dyDescent="0.2">
      <c r="A273" s="48" t="s">
        <v>1006</v>
      </c>
      <c r="B273" s="89">
        <v>3.54</v>
      </c>
      <c r="C273" s="89">
        <v>3.28</v>
      </c>
      <c r="D273" s="89">
        <v>2.73</v>
      </c>
      <c r="E273" s="89">
        <v>2.94</v>
      </c>
      <c r="F273" s="89">
        <v>3.14</v>
      </c>
      <c r="G273" s="71"/>
      <c r="H273" s="72">
        <v>-0.39999999999999991</v>
      </c>
      <c r="I273" s="37"/>
    </row>
    <row r="274" spans="1:9" x14ac:dyDescent="0.2">
      <c r="A274" s="48" t="s">
        <v>1187</v>
      </c>
      <c r="B274" s="89">
        <v>3.81</v>
      </c>
      <c r="C274" s="89">
        <v>3.28</v>
      </c>
      <c r="D274" s="89">
        <v>3.06</v>
      </c>
      <c r="E274" s="89">
        <v>3.25</v>
      </c>
      <c r="F274" s="89">
        <v>3.37</v>
      </c>
      <c r="G274" s="71"/>
      <c r="H274" s="72">
        <v>-0.43999999999999995</v>
      </c>
      <c r="I274" s="37"/>
    </row>
    <row r="275" spans="1:9" x14ac:dyDescent="0.2">
      <c r="A275" s="48" t="s">
        <v>1188</v>
      </c>
      <c r="B275" s="89">
        <v>3.83</v>
      </c>
      <c r="C275" s="89">
        <v>3.28</v>
      </c>
      <c r="D275" s="89">
        <v>3.17</v>
      </c>
      <c r="E275" s="89">
        <v>3.41</v>
      </c>
      <c r="F275" s="89">
        <v>3.59</v>
      </c>
      <c r="G275" s="71"/>
      <c r="H275" s="72">
        <v>-0.24000000000000021</v>
      </c>
      <c r="I275" s="37"/>
    </row>
    <row r="276" spans="1:9" x14ac:dyDescent="0.2">
      <c r="A276" s="48" t="s">
        <v>1212</v>
      </c>
      <c r="B276" s="89">
        <v>3.4</v>
      </c>
      <c r="C276" s="89">
        <v>3.28</v>
      </c>
      <c r="D276" s="89">
        <v>3.13</v>
      </c>
      <c r="E276" s="89">
        <v>3.32</v>
      </c>
      <c r="F276" s="89">
        <v>3.52</v>
      </c>
      <c r="G276" s="71"/>
      <c r="H276" s="72">
        <v>0.12000000000000011</v>
      </c>
      <c r="I276" s="37"/>
    </row>
    <row r="277" spans="1:9" x14ac:dyDescent="0.2">
      <c r="A277" s="48" t="s">
        <v>895</v>
      </c>
      <c r="B277" s="89">
        <v>3.5</v>
      </c>
      <c r="C277" s="89">
        <v>3.26</v>
      </c>
      <c r="D277" s="89">
        <v>3.03</v>
      </c>
      <c r="E277" s="89">
        <v>3.14</v>
      </c>
      <c r="F277" s="89">
        <v>3.3</v>
      </c>
      <c r="G277" s="71"/>
      <c r="H277" s="72">
        <v>-0.20000000000000018</v>
      </c>
      <c r="I277" s="37"/>
    </row>
    <row r="278" spans="1:9" x14ac:dyDescent="0.2">
      <c r="A278" s="48" t="s">
        <v>1157</v>
      </c>
      <c r="B278" s="89">
        <v>3.35</v>
      </c>
      <c r="C278" s="89">
        <v>3.26</v>
      </c>
      <c r="D278" s="89">
        <v>2.99</v>
      </c>
      <c r="E278" s="89">
        <v>3.19</v>
      </c>
      <c r="F278" s="89">
        <v>3.39</v>
      </c>
      <c r="G278" s="71"/>
      <c r="H278" s="72">
        <v>4.0000000000000036E-2</v>
      </c>
      <c r="I278" s="37"/>
    </row>
    <row r="279" spans="1:9" x14ac:dyDescent="0.2">
      <c r="A279" s="48" t="s">
        <v>1034</v>
      </c>
      <c r="B279" s="89">
        <v>3.18</v>
      </c>
      <c r="C279" s="89">
        <v>3.25</v>
      </c>
      <c r="D279" s="89">
        <v>2.94</v>
      </c>
      <c r="E279" s="89">
        <v>3.03</v>
      </c>
      <c r="F279" s="89">
        <v>3.21</v>
      </c>
      <c r="G279" s="71"/>
      <c r="H279" s="72">
        <v>2.9999999999999805E-2</v>
      </c>
      <c r="I279" s="37"/>
    </row>
    <row r="280" spans="1:9" x14ac:dyDescent="0.2">
      <c r="A280" s="48" t="s">
        <v>792</v>
      </c>
      <c r="B280" s="89">
        <v>3.7</v>
      </c>
      <c r="C280" s="89">
        <v>3.24</v>
      </c>
      <c r="D280" s="89">
        <v>3.21</v>
      </c>
      <c r="E280" s="89">
        <v>3.12</v>
      </c>
      <c r="F280" s="89">
        <v>3.18</v>
      </c>
      <c r="G280" s="71"/>
      <c r="H280" s="72">
        <v>-0.52</v>
      </c>
      <c r="I280" s="37"/>
    </row>
    <row r="281" spans="1:9" x14ac:dyDescent="0.2">
      <c r="A281" s="48" t="s">
        <v>1090</v>
      </c>
      <c r="B281" s="89">
        <v>3.29</v>
      </c>
      <c r="C281" s="89">
        <v>3.24</v>
      </c>
      <c r="D281" s="89">
        <v>2.85</v>
      </c>
      <c r="E281" s="89">
        <v>3.19</v>
      </c>
      <c r="F281" s="89">
        <v>3.47</v>
      </c>
      <c r="G281" s="71"/>
      <c r="H281" s="72">
        <v>0.18000000000000016</v>
      </c>
      <c r="I281" s="37"/>
    </row>
    <row r="282" spans="1:9" x14ac:dyDescent="0.2">
      <c r="A282" s="48" t="s">
        <v>1158</v>
      </c>
      <c r="B282" s="89">
        <v>3.66</v>
      </c>
      <c r="C282" s="89">
        <v>3.24</v>
      </c>
      <c r="D282" s="89">
        <v>3.24</v>
      </c>
      <c r="E282" s="89">
        <v>3.48</v>
      </c>
      <c r="F282" s="89">
        <v>3.76</v>
      </c>
      <c r="G282" s="71"/>
      <c r="H282" s="72">
        <v>9.9999999999999645E-2</v>
      </c>
      <c r="I282" s="37"/>
    </row>
    <row r="283" spans="1:9" x14ac:dyDescent="0.2">
      <c r="A283" s="48" t="s">
        <v>1124</v>
      </c>
      <c r="B283" s="89">
        <v>3.89</v>
      </c>
      <c r="C283" s="89">
        <v>3.23</v>
      </c>
      <c r="D283" s="89">
        <v>3.12</v>
      </c>
      <c r="E283" s="89">
        <v>3.32</v>
      </c>
      <c r="F283" s="89">
        <v>3.5</v>
      </c>
      <c r="G283" s="71"/>
      <c r="H283" s="72">
        <v>-0.39000000000000012</v>
      </c>
      <c r="I283" s="37"/>
    </row>
    <row r="284" spans="1:9" x14ac:dyDescent="0.2">
      <c r="A284" s="48" t="s">
        <v>789</v>
      </c>
      <c r="B284" s="89">
        <v>3.11</v>
      </c>
      <c r="C284" s="89">
        <v>3.22</v>
      </c>
      <c r="D284" s="89">
        <v>3.01</v>
      </c>
      <c r="E284" s="89">
        <v>3.25</v>
      </c>
      <c r="F284" s="89">
        <v>3.51</v>
      </c>
      <c r="G284" s="71"/>
      <c r="H284" s="72">
        <v>0.39999999999999991</v>
      </c>
      <c r="I284" s="37"/>
    </row>
    <row r="285" spans="1:9" x14ac:dyDescent="0.2">
      <c r="A285" s="48" t="s">
        <v>946</v>
      </c>
      <c r="B285" s="89">
        <v>3.84</v>
      </c>
      <c r="C285" s="89">
        <v>3.21</v>
      </c>
      <c r="D285" s="89">
        <v>3.24</v>
      </c>
      <c r="E285" s="89">
        <v>3.52</v>
      </c>
      <c r="F285" s="89">
        <v>3.73</v>
      </c>
      <c r="G285" s="71"/>
      <c r="H285" s="72">
        <v>-0.10999999999999988</v>
      </c>
      <c r="I285" s="37"/>
    </row>
    <row r="286" spans="1:9" x14ac:dyDescent="0.2">
      <c r="A286" s="48" t="s">
        <v>1040</v>
      </c>
      <c r="B286" s="89">
        <v>3.78</v>
      </c>
      <c r="C286" s="89">
        <v>3.2</v>
      </c>
      <c r="D286" s="89">
        <v>3.14</v>
      </c>
      <c r="E286" s="89">
        <v>3.41</v>
      </c>
      <c r="F286" s="89">
        <v>3.64</v>
      </c>
      <c r="G286" s="71"/>
      <c r="H286" s="72">
        <v>-0.13999999999999968</v>
      </c>
      <c r="I286" s="37"/>
    </row>
    <row r="287" spans="1:9" x14ac:dyDescent="0.2">
      <c r="A287" s="48" t="s">
        <v>1077</v>
      </c>
      <c r="B287" s="89">
        <v>4.05</v>
      </c>
      <c r="C287" s="89">
        <v>3.2</v>
      </c>
      <c r="D287" s="89">
        <v>3.17</v>
      </c>
      <c r="E287" s="89">
        <v>3.3</v>
      </c>
      <c r="F287" s="89">
        <v>3.51</v>
      </c>
      <c r="G287" s="71"/>
      <c r="H287" s="72">
        <v>-0.54</v>
      </c>
      <c r="I287" s="37"/>
    </row>
    <row r="288" spans="1:9" x14ac:dyDescent="0.2">
      <c r="A288" s="48" t="s">
        <v>1054</v>
      </c>
      <c r="B288" s="89">
        <v>3.32</v>
      </c>
      <c r="C288" s="89">
        <v>3.19</v>
      </c>
      <c r="D288" s="89">
        <v>2.97</v>
      </c>
      <c r="E288" s="89">
        <v>3.21</v>
      </c>
      <c r="F288" s="89">
        <v>3.45</v>
      </c>
      <c r="G288" s="71"/>
      <c r="H288" s="72">
        <v>0.13000000000000034</v>
      </c>
      <c r="I288" s="37"/>
    </row>
    <row r="289" spans="1:9" x14ac:dyDescent="0.2">
      <c r="A289" s="48" t="s">
        <v>1046</v>
      </c>
      <c r="B289" s="89">
        <v>3.22</v>
      </c>
      <c r="C289" s="89">
        <v>3.18</v>
      </c>
      <c r="D289" s="89">
        <v>2.92</v>
      </c>
      <c r="E289" s="89">
        <v>3.17</v>
      </c>
      <c r="F289" s="89">
        <v>3.59</v>
      </c>
      <c r="G289" s="71"/>
      <c r="H289" s="72">
        <v>0.36999999999999966</v>
      </c>
      <c r="I289" s="37"/>
    </row>
    <row r="290" spans="1:9" x14ac:dyDescent="0.2">
      <c r="A290" s="48" t="s">
        <v>1156</v>
      </c>
      <c r="B290" s="89">
        <v>3.3</v>
      </c>
      <c r="C290" s="89">
        <v>3.18</v>
      </c>
      <c r="D290" s="89">
        <v>2.96</v>
      </c>
      <c r="E290" s="89">
        <v>3.06</v>
      </c>
      <c r="F290" s="89">
        <v>3.21</v>
      </c>
      <c r="G290" s="71"/>
      <c r="H290" s="72">
        <v>-8.9999999999999858E-2</v>
      </c>
      <c r="I290" s="37"/>
    </row>
    <row r="291" spans="1:9" x14ac:dyDescent="0.2">
      <c r="A291" s="48" t="s">
        <v>935</v>
      </c>
      <c r="B291" s="89">
        <v>2.46</v>
      </c>
      <c r="C291" s="89">
        <v>3.17</v>
      </c>
      <c r="D291" s="89">
        <v>2.63</v>
      </c>
      <c r="E291" s="89">
        <v>2.94</v>
      </c>
      <c r="F291" s="89">
        <v>3.19</v>
      </c>
      <c r="G291" s="71"/>
      <c r="H291" s="72">
        <v>0.73</v>
      </c>
      <c r="I291" s="37"/>
    </row>
    <row r="292" spans="1:9" x14ac:dyDescent="0.2">
      <c r="A292" s="48" t="s">
        <v>1114</v>
      </c>
      <c r="B292" s="89">
        <v>3.26</v>
      </c>
      <c r="C292" s="89">
        <v>3.17</v>
      </c>
      <c r="D292" s="89">
        <v>2.85</v>
      </c>
      <c r="E292" s="89">
        <v>2.87</v>
      </c>
      <c r="F292" s="89">
        <v>2.9</v>
      </c>
      <c r="G292" s="71"/>
      <c r="H292" s="72">
        <v>-0.35999999999999988</v>
      </c>
      <c r="I292" s="37"/>
    </row>
    <row r="293" spans="1:9" x14ac:dyDescent="0.2">
      <c r="A293" s="48" t="s">
        <v>1109</v>
      </c>
      <c r="B293" s="89">
        <v>3.69</v>
      </c>
      <c r="C293" s="89">
        <v>3.17</v>
      </c>
      <c r="D293" s="89">
        <v>3.16</v>
      </c>
      <c r="E293" s="89">
        <v>3.45</v>
      </c>
      <c r="F293" s="89">
        <v>3.7</v>
      </c>
      <c r="G293" s="71"/>
      <c r="H293" s="72">
        <v>1.0000000000000231E-2</v>
      </c>
      <c r="I293" s="37"/>
    </row>
    <row r="294" spans="1:9" x14ac:dyDescent="0.2">
      <c r="A294" s="48" t="s">
        <v>1170</v>
      </c>
      <c r="B294" s="89">
        <v>3.35</v>
      </c>
      <c r="C294" s="89">
        <v>3.17</v>
      </c>
      <c r="D294" s="89">
        <v>2.94</v>
      </c>
      <c r="E294" s="89">
        <v>3.07</v>
      </c>
      <c r="F294" s="89">
        <v>3.28</v>
      </c>
      <c r="G294" s="71"/>
      <c r="H294" s="72">
        <v>-7.0000000000000284E-2</v>
      </c>
      <c r="I294" s="37"/>
    </row>
    <row r="295" spans="1:9" x14ac:dyDescent="0.2">
      <c r="A295" s="48" t="s">
        <v>1182</v>
      </c>
      <c r="B295" s="89">
        <v>3.53</v>
      </c>
      <c r="C295" s="89">
        <v>3.17</v>
      </c>
      <c r="D295" s="89">
        <v>2.74</v>
      </c>
      <c r="E295" s="89">
        <v>2.91</v>
      </c>
      <c r="F295" s="89">
        <v>3.1</v>
      </c>
      <c r="G295" s="67"/>
      <c r="H295" s="72">
        <v>-0.42999999999999972</v>
      </c>
      <c r="I295" s="37"/>
    </row>
    <row r="296" spans="1:9" x14ac:dyDescent="0.2">
      <c r="A296" s="48" t="s">
        <v>1195</v>
      </c>
      <c r="B296" s="89">
        <v>4.18</v>
      </c>
      <c r="C296" s="89">
        <v>3.17</v>
      </c>
      <c r="D296" s="89">
        <v>3.04</v>
      </c>
      <c r="E296" s="89">
        <v>3.16</v>
      </c>
      <c r="F296" s="89">
        <v>3.35</v>
      </c>
      <c r="G296" s="71"/>
      <c r="H296" s="72">
        <v>-0.82999999999999963</v>
      </c>
      <c r="I296" s="37"/>
    </row>
    <row r="297" spans="1:9" x14ac:dyDescent="0.2">
      <c r="A297" s="48" t="s">
        <v>1103</v>
      </c>
      <c r="B297" s="89">
        <v>3.97</v>
      </c>
      <c r="C297" s="89">
        <v>3.15</v>
      </c>
      <c r="D297" s="89">
        <v>3.37</v>
      </c>
      <c r="E297" s="89">
        <v>3.68</v>
      </c>
      <c r="F297" s="89">
        <v>3.91</v>
      </c>
      <c r="G297" s="71"/>
      <c r="H297" s="72">
        <v>-6.0000000000000053E-2</v>
      </c>
      <c r="I297" s="37"/>
    </row>
    <row r="298" spans="1:9" x14ac:dyDescent="0.2">
      <c r="A298" s="48" t="s">
        <v>753</v>
      </c>
      <c r="B298" s="89">
        <v>3.64</v>
      </c>
      <c r="C298" s="89">
        <v>3.15</v>
      </c>
      <c r="D298" s="89">
        <v>3.16</v>
      </c>
      <c r="E298" s="89">
        <v>3.12</v>
      </c>
      <c r="F298" s="89">
        <v>3.23</v>
      </c>
      <c r="G298" s="71"/>
      <c r="H298" s="72">
        <v>-0.41000000000000014</v>
      </c>
      <c r="I298" s="37"/>
    </row>
    <row r="299" spans="1:9" x14ac:dyDescent="0.2">
      <c r="A299" s="48" t="s">
        <v>1000</v>
      </c>
      <c r="B299" s="89">
        <v>2.4300000000000002</v>
      </c>
      <c r="C299" s="89">
        <v>3.14</v>
      </c>
      <c r="D299" s="89">
        <v>2.5499999999999998</v>
      </c>
      <c r="E299" s="89">
        <v>2.4900000000000002</v>
      </c>
      <c r="F299" s="89">
        <v>2.65</v>
      </c>
      <c r="G299" s="71"/>
      <c r="H299" s="72">
        <v>0.21999999999999975</v>
      </c>
      <c r="I299" s="37"/>
    </row>
    <row r="300" spans="1:9" x14ac:dyDescent="0.2">
      <c r="A300" s="48" t="s">
        <v>1057</v>
      </c>
      <c r="B300" s="89">
        <v>3.14</v>
      </c>
      <c r="C300" s="89">
        <v>3.13</v>
      </c>
      <c r="D300" s="89">
        <v>3.09</v>
      </c>
      <c r="E300" s="89">
        <v>3.27</v>
      </c>
      <c r="F300" s="89">
        <v>3.35</v>
      </c>
      <c r="G300" s="71"/>
      <c r="H300" s="72">
        <v>0.20999999999999996</v>
      </c>
      <c r="I300" s="37"/>
    </row>
    <row r="301" spans="1:9" x14ac:dyDescent="0.2">
      <c r="A301" s="48" t="s">
        <v>808</v>
      </c>
      <c r="B301" s="89">
        <v>3.78</v>
      </c>
      <c r="C301" s="89">
        <v>3.13</v>
      </c>
      <c r="D301" s="89">
        <v>3.19</v>
      </c>
      <c r="E301" s="89">
        <v>3.28</v>
      </c>
      <c r="F301" s="89">
        <v>3.48</v>
      </c>
      <c r="G301" s="71"/>
      <c r="H301" s="72">
        <v>-0.29999999999999982</v>
      </c>
      <c r="I301" s="37"/>
    </row>
    <row r="302" spans="1:9" x14ac:dyDescent="0.2">
      <c r="A302" s="48" t="s">
        <v>964</v>
      </c>
      <c r="B302" s="89">
        <v>4.1500000000000004</v>
      </c>
      <c r="C302" s="89">
        <v>3.12</v>
      </c>
      <c r="D302" s="89">
        <v>3.09</v>
      </c>
      <c r="E302" s="89">
        <v>3.17</v>
      </c>
      <c r="F302" s="89">
        <v>3.29</v>
      </c>
      <c r="G302" s="71"/>
      <c r="H302" s="72">
        <v>-0.86000000000000032</v>
      </c>
      <c r="I302" s="37"/>
    </row>
    <row r="303" spans="1:9" x14ac:dyDescent="0.2">
      <c r="A303" s="48" t="s">
        <v>1139</v>
      </c>
      <c r="B303" s="89">
        <v>3.31</v>
      </c>
      <c r="C303" s="89">
        <v>3.11</v>
      </c>
      <c r="D303" s="89">
        <v>2.82</v>
      </c>
      <c r="E303" s="89">
        <v>2.93</v>
      </c>
      <c r="F303" s="89">
        <v>2.94</v>
      </c>
      <c r="G303" s="71"/>
      <c r="H303" s="72">
        <v>-0.37000000000000011</v>
      </c>
      <c r="I303" s="37"/>
    </row>
    <row r="304" spans="1:9" x14ac:dyDescent="0.2">
      <c r="A304" s="48" t="s">
        <v>1001</v>
      </c>
      <c r="B304" s="89">
        <v>3.13</v>
      </c>
      <c r="C304" s="89">
        <v>3.1</v>
      </c>
      <c r="D304" s="89">
        <v>2.95</v>
      </c>
      <c r="E304" s="89">
        <v>3.11</v>
      </c>
      <c r="F304" s="89">
        <v>3.34</v>
      </c>
      <c r="G304" s="71"/>
      <c r="H304" s="72">
        <v>0.20999999999999996</v>
      </c>
      <c r="I304" s="37"/>
    </row>
    <row r="305" spans="1:9" x14ac:dyDescent="0.2">
      <c r="A305" s="48" t="s">
        <v>1004</v>
      </c>
      <c r="B305" s="89">
        <v>3.69</v>
      </c>
      <c r="C305" s="89">
        <v>3.1</v>
      </c>
      <c r="D305" s="89">
        <v>2.97</v>
      </c>
      <c r="E305" s="89">
        <v>3.13</v>
      </c>
      <c r="F305" s="89">
        <v>3.31</v>
      </c>
      <c r="G305" s="71"/>
      <c r="H305" s="72">
        <v>-0.37999999999999989</v>
      </c>
      <c r="I305" s="37"/>
    </row>
    <row r="306" spans="1:9" x14ac:dyDescent="0.2">
      <c r="A306" s="48" t="s">
        <v>1155</v>
      </c>
      <c r="B306" s="89">
        <v>3.03</v>
      </c>
      <c r="C306" s="89">
        <v>3.09</v>
      </c>
      <c r="D306" s="89">
        <v>2.72</v>
      </c>
      <c r="E306" s="89">
        <v>2.77</v>
      </c>
      <c r="F306" s="89">
        <v>2.84</v>
      </c>
      <c r="G306" s="71"/>
      <c r="H306" s="72">
        <v>-0.18999999999999995</v>
      </c>
      <c r="I306" s="37"/>
    </row>
    <row r="307" spans="1:9" x14ac:dyDescent="0.2">
      <c r="A307" s="48" t="s">
        <v>1174</v>
      </c>
      <c r="B307" s="89">
        <v>3.93</v>
      </c>
      <c r="C307" s="89">
        <v>3.08</v>
      </c>
      <c r="D307" s="89">
        <v>3.09</v>
      </c>
      <c r="E307" s="89">
        <v>3.44</v>
      </c>
      <c r="F307" s="89">
        <v>3.86</v>
      </c>
      <c r="G307" s="71"/>
      <c r="H307" s="72">
        <v>-7.0000000000000284E-2</v>
      </c>
      <c r="I307" s="37"/>
    </row>
    <row r="308" spans="1:9" x14ac:dyDescent="0.2">
      <c r="A308" s="48" t="s">
        <v>1066</v>
      </c>
      <c r="B308" s="89">
        <v>3.14</v>
      </c>
      <c r="C308" s="89">
        <v>3.07</v>
      </c>
      <c r="D308" s="89">
        <v>3.02</v>
      </c>
      <c r="E308" s="89">
        <v>2.93</v>
      </c>
      <c r="F308" s="89">
        <v>2.9</v>
      </c>
      <c r="G308" s="71"/>
      <c r="H308" s="72">
        <v>-0.24000000000000021</v>
      </c>
      <c r="I308" s="37"/>
    </row>
    <row r="309" spans="1:9" x14ac:dyDescent="0.2">
      <c r="A309" s="48" t="s">
        <v>1117</v>
      </c>
      <c r="B309" s="89">
        <v>3.67</v>
      </c>
      <c r="C309" s="89">
        <v>3.06</v>
      </c>
      <c r="D309" s="89">
        <v>2.97</v>
      </c>
      <c r="E309" s="89">
        <v>3.26</v>
      </c>
      <c r="F309" s="89">
        <v>3.5</v>
      </c>
      <c r="G309" s="71"/>
      <c r="H309" s="72">
        <v>-0.16999999999999993</v>
      </c>
      <c r="I309" s="37"/>
    </row>
    <row r="310" spans="1:9" x14ac:dyDescent="0.2">
      <c r="A310" s="48" t="s">
        <v>909</v>
      </c>
      <c r="B310" s="89">
        <v>3.45</v>
      </c>
      <c r="C310" s="89">
        <v>3.04</v>
      </c>
      <c r="D310" s="89">
        <v>2.97</v>
      </c>
      <c r="E310" s="89">
        <v>3.05</v>
      </c>
      <c r="F310" s="89">
        <v>3.26</v>
      </c>
      <c r="G310" s="71"/>
      <c r="H310" s="72">
        <v>-0.19000000000000039</v>
      </c>
      <c r="I310" s="37"/>
    </row>
    <row r="311" spans="1:9" x14ac:dyDescent="0.2">
      <c r="A311" s="48" t="s">
        <v>1180</v>
      </c>
      <c r="B311" s="89">
        <v>3.29</v>
      </c>
      <c r="C311" s="89">
        <v>3.04</v>
      </c>
      <c r="D311" s="89">
        <v>3.13</v>
      </c>
      <c r="E311" s="89">
        <v>3.31</v>
      </c>
      <c r="F311" s="89">
        <v>3.59</v>
      </c>
      <c r="G311" s="71"/>
      <c r="H311" s="72">
        <v>0.29999999999999982</v>
      </c>
      <c r="I311" s="37"/>
    </row>
    <row r="312" spans="1:9" x14ac:dyDescent="0.2">
      <c r="A312" s="48" t="s">
        <v>1026</v>
      </c>
      <c r="B312" s="89">
        <v>3.91</v>
      </c>
      <c r="C312" s="89">
        <v>3.02</v>
      </c>
      <c r="D312" s="89">
        <v>3</v>
      </c>
      <c r="E312" s="89">
        <v>3.18</v>
      </c>
      <c r="F312" s="89">
        <v>3.43</v>
      </c>
      <c r="G312" s="71"/>
      <c r="H312" s="72">
        <v>-0.48</v>
      </c>
      <c r="I312" s="37"/>
    </row>
    <row r="313" spans="1:9" x14ac:dyDescent="0.2">
      <c r="A313" s="48" t="s">
        <v>1076</v>
      </c>
      <c r="B313" s="89">
        <v>3.09</v>
      </c>
      <c r="C313" s="89">
        <v>3.02</v>
      </c>
      <c r="D313" s="89">
        <v>2.79</v>
      </c>
      <c r="E313" s="89">
        <v>2.83</v>
      </c>
      <c r="F313" s="89">
        <v>2.94</v>
      </c>
      <c r="G313" s="71"/>
      <c r="H313" s="72">
        <v>-0.14999999999999991</v>
      </c>
      <c r="I313" s="37"/>
    </row>
    <row r="314" spans="1:9" x14ac:dyDescent="0.2">
      <c r="A314" s="48" t="s">
        <v>1005</v>
      </c>
      <c r="B314" s="89">
        <v>3.58</v>
      </c>
      <c r="C314" s="89">
        <v>3.01</v>
      </c>
      <c r="D314" s="89">
        <v>2.99</v>
      </c>
      <c r="E314" s="89">
        <v>3.13</v>
      </c>
      <c r="F314" s="89">
        <v>3.28</v>
      </c>
      <c r="G314" s="71"/>
      <c r="H314" s="72">
        <v>-0.30000000000000027</v>
      </c>
      <c r="I314" s="37"/>
    </row>
    <row r="315" spans="1:9" x14ac:dyDescent="0.2">
      <c r="A315" s="48" t="s">
        <v>1018</v>
      </c>
      <c r="B315" s="89">
        <v>3.72</v>
      </c>
      <c r="C315" s="89">
        <v>3</v>
      </c>
      <c r="D315" s="89">
        <v>2.95</v>
      </c>
      <c r="E315" s="89">
        <v>3.06</v>
      </c>
      <c r="F315" s="89">
        <v>3.26</v>
      </c>
      <c r="G315" s="71"/>
      <c r="H315" s="72">
        <v>-0.46000000000000041</v>
      </c>
      <c r="I315" s="37"/>
    </row>
    <row r="316" spans="1:9" x14ac:dyDescent="0.2">
      <c r="A316" s="48" t="s">
        <v>906</v>
      </c>
      <c r="B316" s="89">
        <v>3.55</v>
      </c>
      <c r="C316" s="89">
        <v>2.99</v>
      </c>
      <c r="D316" s="89">
        <v>2.81</v>
      </c>
      <c r="E316" s="89">
        <v>2.86</v>
      </c>
      <c r="F316" s="89">
        <v>3.07</v>
      </c>
      <c r="G316" s="71"/>
      <c r="H316" s="72">
        <v>-0.48</v>
      </c>
      <c r="I316" s="37"/>
    </row>
    <row r="317" spans="1:9" x14ac:dyDescent="0.2">
      <c r="A317" s="48" t="s">
        <v>1143</v>
      </c>
      <c r="B317" s="89">
        <v>3.65</v>
      </c>
      <c r="C317" s="89">
        <v>2.97</v>
      </c>
      <c r="D317" s="89">
        <v>2.99</v>
      </c>
      <c r="E317" s="89">
        <v>3.07</v>
      </c>
      <c r="F317" s="89">
        <v>3.26</v>
      </c>
      <c r="G317" s="71"/>
      <c r="H317" s="72">
        <v>-0.39000000000000012</v>
      </c>
      <c r="I317" s="37"/>
    </row>
    <row r="318" spans="1:9" x14ac:dyDescent="0.2">
      <c r="A318" s="48" t="s">
        <v>786</v>
      </c>
      <c r="B318" s="89">
        <v>3.48</v>
      </c>
      <c r="C318" s="89">
        <v>2.96</v>
      </c>
      <c r="D318" s="89">
        <v>3</v>
      </c>
      <c r="E318" s="89">
        <v>3.06</v>
      </c>
      <c r="F318" s="89">
        <v>3.22</v>
      </c>
      <c r="G318" s="71"/>
      <c r="H318" s="72">
        <v>-0.25999999999999979</v>
      </c>
      <c r="I318" s="37"/>
    </row>
    <row r="319" spans="1:9" x14ac:dyDescent="0.2">
      <c r="A319" s="48" t="s">
        <v>984</v>
      </c>
      <c r="B319" s="89">
        <v>2.98</v>
      </c>
      <c r="C319" s="89">
        <v>2.96</v>
      </c>
      <c r="D319" s="89">
        <v>2.68</v>
      </c>
      <c r="E319" s="89">
        <v>3.09</v>
      </c>
      <c r="F319" s="89">
        <v>3.43</v>
      </c>
      <c r="G319" s="71"/>
      <c r="H319" s="72">
        <v>0.45000000000000018</v>
      </c>
      <c r="I319" s="37"/>
    </row>
    <row r="320" spans="1:9" x14ac:dyDescent="0.2">
      <c r="A320" s="48" t="s">
        <v>930</v>
      </c>
      <c r="B320" s="89">
        <v>3.7</v>
      </c>
      <c r="C320" s="89">
        <v>2.95</v>
      </c>
      <c r="D320" s="89">
        <v>2.96</v>
      </c>
      <c r="E320" s="89">
        <v>3.11</v>
      </c>
      <c r="F320" s="89">
        <v>3.34</v>
      </c>
      <c r="G320" s="67"/>
      <c r="H320" s="72">
        <v>-0.36000000000000032</v>
      </c>
      <c r="I320" s="37"/>
    </row>
    <row r="321" spans="1:9" x14ac:dyDescent="0.2">
      <c r="A321" s="48" t="s">
        <v>1011</v>
      </c>
      <c r="B321" s="89">
        <v>3.61</v>
      </c>
      <c r="C321" s="89">
        <v>2.95</v>
      </c>
      <c r="D321" s="89">
        <v>2.66</v>
      </c>
      <c r="E321" s="89">
        <v>2.72</v>
      </c>
      <c r="F321" s="89">
        <v>3.04</v>
      </c>
      <c r="G321" s="71"/>
      <c r="H321" s="72">
        <v>-0.56999999999999984</v>
      </c>
      <c r="I321" s="37"/>
    </row>
    <row r="322" spans="1:9" x14ac:dyDescent="0.2">
      <c r="A322" s="48" t="s">
        <v>1132</v>
      </c>
      <c r="B322" s="89">
        <v>2.65</v>
      </c>
      <c r="C322" s="89">
        <v>2.91</v>
      </c>
      <c r="D322" s="89">
        <v>2.61</v>
      </c>
      <c r="E322" s="89">
        <v>2.72</v>
      </c>
      <c r="F322" s="89">
        <v>2.86</v>
      </c>
      <c r="G322" s="71"/>
      <c r="H322" s="72">
        <v>0.20999999999999996</v>
      </c>
      <c r="I322" s="37"/>
    </row>
    <row r="323" spans="1:9" x14ac:dyDescent="0.2">
      <c r="A323" s="48" t="s">
        <v>1134</v>
      </c>
      <c r="B323" s="89">
        <v>2.84</v>
      </c>
      <c r="C323" s="89">
        <v>2.91</v>
      </c>
      <c r="D323" s="89">
        <v>2.5299999999999998</v>
      </c>
      <c r="E323" s="89">
        <v>2.58</v>
      </c>
      <c r="F323" s="89">
        <v>2.63</v>
      </c>
      <c r="G323" s="71"/>
      <c r="H323" s="72">
        <v>-0.20999999999999996</v>
      </c>
      <c r="I323" s="37"/>
    </row>
    <row r="324" spans="1:9" x14ac:dyDescent="0.2">
      <c r="A324" s="48" t="s">
        <v>793</v>
      </c>
      <c r="B324" s="89">
        <v>3.25</v>
      </c>
      <c r="C324" s="89">
        <v>2.91</v>
      </c>
      <c r="D324" s="89">
        <v>3.03</v>
      </c>
      <c r="E324" s="89">
        <v>3.02</v>
      </c>
      <c r="F324" s="89">
        <v>3.12</v>
      </c>
      <c r="G324" s="71"/>
      <c r="H324" s="72">
        <v>-0.12999999999999989</v>
      </c>
      <c r="I324" s="37"/>
    </row>
    <row r="325" spans="1:9" x14ac:dyDescent="0.2">
      <c r="A325" s="48" t="s">
        <v>1081</v>
      </c>
      <c r="B325" s="89">
        <v>2.9</v>
      </c>
      <c r="C325" s="89">
        <v>2.9</v>
      </c>
      <c r="D325" s="89">
        <v>2.9</v>
      </c>
      <c r="E325" s="89">
        <v>2.8</v>
      </c>
      <c r="F325" s="89">
        <v>2.8</v>
      </c>
      <c r="G325" s="71"/>
      <c r="H325" s="72">
        <v>-0.10000000000000009</v>
      </c>
      <c r="I325" s="37"/>
    </row>
    <row r="326" spans="1:9" x14ac:dyDescent="0.2">
      <c r="A326" s="48" t="s">
        <v>961</v>
      </c>
      <c r="B326" s="89">
        <v>3.08</v>
      </c>
      <c r="C326" s="89">
        <v>2.89</v>
      </c>
      <c r="D326" s="89">
        <v>2.68</v>
      </c>
      <c r="E326" s="89">
        <v>2.77</v>
      </c>
      <c r="F326" s="89">
        <v>2.93</v>
      </c>
      <c r="G326" s="71"/>
      <c r="H326" s="72">
        <v>-0.14999999999999991</v>
      </c>
      <c r="I326" s="37"/>
    </row>
    <row r="327" spans="1:9" x14ac:dyDescent="0.2">
      <c r="A327" s="48" t="s">
        <v>914</v>
      </c>
      <c r="B327" s="89">
        <v>2.98</v>
      </c>
      <c r="C327" s="89">
        <v>2.88</v>
      </c>
      <c r="D327" s="89">
        <v>2.65</v>
      </c>
      <c r="E327" s="89">
        <v>2.84</v>
      </c>
      <c r="F327" s="89">
        <v>3.04</v>
      </c>
      <c r="G327" s="71"/>
      <c r="H327" s="72">
        <v>6.0000000000000053E-2</v>
      </c>
      <c r="I327" s="37"/>
    </row>
    <row r="328" spans="1:9" x14ac:dyDescent="0.2">
      <c r="A328" s="48" t="s">
        <v>1115</v>
      </c>
      <c r="B328" s="89">
        <v>3.59</v>
      </c>
      <c r="C328" s="89">
        <v>2.87</v>
      </c>
      <c r="D328" s="89">
        <v>2.8</v>
      </c>
      <c r="E328" s="89">
        <v>2.94</v>
      </c>
      <c r="F328" s="89">
        <v>3.1</v>
      </c>
      <c r="G328" s="71"/>
      <c r="H328" s="72">
        <v>-0.48999999999999977</v>
      </c>
      <c r="I328" s="37"/>
    </row>
    <row r="329" spans="1:9" x14ac:dyDescent="0.2">
      <c r="A329" s="48" t="s">
        <v>1009</v>
      </c>
      <c r="B329" s="89">
        <v>2.9</v>
      </c>
      <c r="C329" s="89">
        <v>2.84</v>
      </c>
      <c r="D329" s="89">
        <v>3.06</v>
      </c>
      <c r="E329" s="89">
        <v>3.09</v>
      </c>
      <c r="F329" s="89">
        <v>3.13</v>
      </c>
      <c r="G329" s="71"/>
      <c r="H329" s="72">
        <v>0.22999999999999998</v>
      </c>
      <c r="I329" s="37"/>
    </row>
    <row r="330" spans="1:9" x14ac:dyDescent="0.2">
      <c r="A330" s="48" t="s">
        <v>782</v>
      </c>
      <c r="B330" s="89">
        <v>2.93</v>
      </c>
      <c r="C330" s="89">
        <v>2.84</v>
      </c>
      <c r="D330" s="89">
        <v>2.8</v>
      </c>
      <c r="E330" s="89">
        <v>2.81</v>
      </c>
      <c r="F330" s="89">
        <v>2.85</v>
      </c>
      <c r="G330" s="67"/>
      <c r="H330" s="72">
        <v>-8.0000000000000071E-2</v>
      </c>
      <c r="I330" s="37"/>
    </row>
    <row r="331" spans="1:9" x14ac:dyDescent="0.2">
      <c r="A331" s="48" t="s">
        <v>1160</v>
      </c>
      <c r="B331" s="89">
        <v>3.26</v>
      </c>
      <c r="C331" s="89">
        <v>2.83</v>
      </c>
      <c r="D331" s="89">
        <v>2.98</v>
      </c>
      <c r="E331" s="89">
        <v>3.44</v>
      </c>
      <c r="F331" s="89">
        <v>3.7</v>
      </c>
      <c r="G331" s="71"/>
      <c r="H331" s="72">
        <v>0.44000000000000039</v>
      </c>
      <c r="I331" s="37"/>
    </row>
    <row r="332" spans="1:9" x14ac:dyDescent="0.2">
      <c r="A332" s="48" t="s">
        <v>1015</v>
      </c>
      <c r="B332" s="89">
        <v>2.88</v>
      </c>
      <c r="C332" s="89">
        <v>2.82</v>
      </c>
      <c r="D332" s="89">
        <v>2.44</v>
      </c>
      <c r="E332" s="89">
        <v>2.9</v>
      </c>
      <c r="F332" s="89">
        <v>3.3</v>
      </c>
      <c r="G332" s="71"/>
      <c r="H332" s="72">
        <v>0.41999999999999993</v>
      </c>
      <c r="I332" s="37"/>
    </row>
    <row r="333" spans="1:9" x14ac:dyDescent="0.2">
      <c r="A333" s="48" t="s">
        <v>969</v>
      </c>
      <c r="B333" s="89">
        <v>3.29</v>
      </c>
      <c r="C333" s="89">
        <v>2.8</v>
      </c>
      <c r="D333" s="89">
        <v>2.72</v>
      </c>
      <c r="E333" s="89">
        <v>2.93</v>
      </c>
      <c r="F333" s="89">
        <v>3.15</v>
      </c>
      <c r="G333" s="71"/>
      <c r="H333" s="72">
        <v>-0.14000000000000012</v>
      </c>
      <c r="I333" s="37"/>
    </row>
    <row r="334" spans="1:9" x14ac:dyDescent="0.2">
      <c r="A334" s="48" t="s">
        <v>1022</v>
      </c>
      <c r="B334" s="89">
        <v>3.45</v>
      </c>
      <c r="C334" s="89">
        <v>2.8</v>
      </c>
      <c r="D334" s="89">
        <v>2.83</v>
      </c>
      <c r="E334" s="89">
        <v>2.91</v>
      </c>
      <c r="F334" s="89">
        <v>3.07</v>
      </c>
      <c r="G334" s="71"/>
      <c r="H334" s="72">
        <v>-0.38000000000000034</v>
      </c>
      <c r="I334" s="37"/>
    </row>
    <row r="335" spans="1:9" x14ac:dyDescent="0.2">
      <c r="A335" s="48" t="s">
        <v>1145</v>
      </c>
      <c r="B335" s="89">
        <v>3.54</v>
      </c>
      <c r="C335" s="89">
        <v>2.8</v>
      </c>
      <c r="D335" s="89">
        <v>2.77</v>
      </c>
      <c r="E335" s="89">
        <v>2.9</v>
      </c>
      <c r="F335" s="89">
        <v>3.11</v>
      </c>
      <c r="G335" s="71"/>
      <c r="H335" s="72">
        <v>-0.43000000000000016</v>
      </c>
      <c r="I335" s="37"/>
    </row>
    <row r="336" spans="1:9" x14ac:dyDescent="0.2">
      <c r="A336" s="48" t="s">
        <v>908</v>
      </c>
      <c r="B336" s="89">
        <v>2.88</v>
      </c>
      <c r="C336" s="89">
        <v>2.79</v>
      </c>
      <c r="D336" s="89">
        <v>2.4700000000000002</v>
      </c>
      <c r="E336" s="89">
        <v>2.85</v>
      </c>
      <c r="F336" s="89">
        <v>3.17</v>
      </c>
      <c r="G336" s="71"/>
      <c r="H336" s="72">
        <v>0.29000000000000004</v>
      </c>
      <c r="I336" s="37"/>
    </row>
    <row r="337" spans="1:9" x14ac:dyDescent="0.2">
      <c r="A337" s="48" t="s">
        <v>818</v>
      </c>
      <c r="B337" s="89">
        <v>3.17</v>
      </c>
      <c r="C337" s="89">
        <v>2.79</v>
      </c>
      <c r="D337" s="89">
        <v>2.67</v>
      </c>
      <c r="E337" s="89">
        <v>2.73</v>
      </c>
      <c r="F337" s="89">
        <v>2.91</v>
      </c>
      <c r="G337" s="71"/>
      <c r="H337" s="72">
        <v>-0.25999999999999979</v>
      </c>
      <c r="I337" s="37"/>
    </row>
    <row r="338" spans="1:9" x14ac:dyDescent="0.2">
      <c r="A338" s="48" t="s">
        <v>831</v>
      </c>
      <c r="B338" s="89">
        <v>3.27</v>
      </c>
      <c r="C338" s="89">
        <v>2.78</v>
      </c>
      <c r="D338" s="89">
        <v>2.5499999999999998</v>
      </c>
      <c r="E338" s="89">
        <v>2.76</v>
      </c>
      <c r="F338" s="89">
        <v>2.98</v>
      </c>
      <c r="G338" s="71"/>
      <c r="H338" s="72">
        <v>-0.29000000000000004</v>
      </c>
      <c r="I338" s="37"/>
    </row>
    <row r="339" spans="1:9" x14ac:dyDescent="0.2">
      <c r="A339" s="48" t="s">
        <v>805</v>
      </c>
      <c r="B339" s="89">
        <v>2.88</v>
      </c>
      <c r="C339" s="89">
        <v>2.76</v>
      </c>
      <c r="D339" s="89">
        <v>2.59</v>
      </c>
      <c r="E339" s="89">
        <v>2.73</v>
      </c>
      <c r="F339" s="89">
        <v>2.98</v>
      </c>
      <c r="G339" s="71"/>
      <c r="H339" s="72">
        <v>0.10000000000000009</v>
      </c>
      <c r="I339" s="37"/>
    </row>
    <row r="340" spans="1:9" x14ac:dyDescent="0.2">
      <c r="A340" s="48" t="s">
        <v>1047</v>
      </c>
      <c r="B340" s="89">
        <v>3.2</v>
      </c>
      <c r="C340" s="89">
        <v>2.76</v>
      </c>
      <c r="D340" s="89">
        <v>2.95</v>
      </c>
      <c r="E340" s="89">
        <v>2.94</v>
      </c>
      <c r="F340" s="89">
        <v>3.03</v>
      </c>
      <c r="G340" s="71"/>
      <c r="H340" s="72">
        <v>-0.17000000000000037</v>
      </c>
      <c r="I340" s="37"/>
    </row>
    <row r="341" spans="1:9" x14ac:dyDescent="0.2">
      <c r="A341" s="48" t="s">
        <v>1102</v>
      </c>
      <c r="B341" s="89">
        <v>3.33</v>
      </c>
      <c r="C341" s="89">
        <v>2.76</v>
      </c>
      <c r="D341" s="89">
        <v>2.96</v>
      </c>
      <c r="E341" s="89">
        <v>3.46</v>
      </c>
      <c r="F341" s="89">
        <v>3.83</v>
      </c>
      <c r="G341" s="71"/>
      <c r="H341" s="72">
        <v>0.5</v>
      </c>
      <c r="I341" s="37"/>
    </row>
    <row r="342" spans="1:9" x14ac:dyDescent="0.2">
      <c r="A342" s="48" t="s">
        <v>954</v>
      </c>
      <c r="B342" s="89">
        <v>3.53</v>
      </c>
      <c r="C342" s="89">
        <v>2.75</v>
      </c>
      <c r="D342" s="89">
        <v>2.82</v>
      </c>
      <c r="E342" s="89">
        <v>2.92</v>
      </c>
      <c r="F342" s="89">
        <v>3.08</v>
      </c>
      <c r="G342" s="71"/>
      <c r="H342" s="72">
        <v>-0.44999999999999973</v>
      </c>
      <c r="I342" s="37"/>
    </row>
    <row r="343" spans="1:9" x14ac:dyDescent="0.2">
      <c r="A343" s="48" t="s">
        <v>988</v>
      </c>
      <c r="B343" s="89">
        <v>2.34</v>
      </c>
      <c r="C343" s="89">
        <v>2.74</v>
      </c>
      <c r="D343" s="89">
        <v>3.02</v>
      </c>
      <c r="E343" s="89">
        <v>3.41</v>
      </c>
      <c r="F343" s="89">
        <v>3.51</v>
      </c>
      <c r="G343" s="71"/>
      <c r="H343" s="72">
        <v>1.17</v>
      </c>
      <c r="I343" s="37"/>
    </row>
    <row r="344" spans="1:9" x14ac:dyDescent="0.2">
      <c r="A344" s="48" t="s">
        <v>1118</v>
      </c>
      <c r="B344" s="89">
        <v>2.82</v>
      </c>
      <c r="C344" s="89">
        <v>2.73</v>
      </c>
      <c r="D344" s="89">
        <v>2.44</v>
      </c>
      <c r="E344" s="89">
        <v>2.86</v>
      </c>
      <c r="F344" s="89">
        <v>3.24</v>
      </c>
      <c r="G344" s="71"/>
      <c r="H344" s="72">
        <v>0.42000000000000037</v>
      </c>
      <c r="I344" s="37"/>
    </row>
    <row r="345" spans="1:9" x14ac:dyDescent="0.2">
      <c r="A345" s="48" t="s">
        <v>965</v>
      </c>
      <c r="B345" s="89">
        <v>2.74</v>
      </c>
      <c r="C345" s="89">
        <v>2.72</v>
      </c>
      <c r="D345" s="89">
        <v>2.4300000000000002</v>
      </c>
      <c r="E345" s="89">
        <v>2.65</v>
      </c>
      <c r="F345" s="89">
        <v>2.86</v>
      </c>
      <c r="G345" s="67"/>
      <c r="H345" s="72">
        <v>0.11999999999999966</v>
      </c>
      <c r="I345" s="37"/>
    </row>
    <row r="346" spans="1:9" x14ac:dyDescent="0.2">
      <c r="A346" s="48" t="s">
        <v>1183</v>
      </c>
      <c r="B346" s="89">
        <v>3.34</v>
      </c>
      <c r="C346" s="89">
        <v>2.7</v>
      </c>
      <c r="D346" s="89">
        <v>2.5299999999999998</v>
      </c>
      <c r="E346" s="89">
        <v>2.65</v>
      </c>
      <c r="F346" s="89">
        <v>2.89</v>
      </c>
      <c r="G346" s="71"/>
      <c r="H346" s="72">
        <v>-0.44999999999999973</v>
      </c>
      <c r="I346" s="37"/>
    </row>
    <row r="347" spans="1:9" x14ac:dyDescent="0.2">
      <c r="A347" s="48" t="s">
        <v>1210</v>
      </c>
      <c r="B347" s="89">
        <v>2.8</v>
      </c>
      <c r="C347" s="89">
        <v>2.7</v>
      </c>
      <c r="D347" s="89">
        <v>2.38</v>
      </c>
      <c r="E347" s="89">
        <v>2.79</v>
      </c>
      <c r="F347" s="89">
        <v>3.14</v>
      </c>
      <c r="G347" s="71"/>
      <c r="H347" s="72">
        <v>0.3400000000000003</v>
      </c>
      <c r="I347" s="37"/>
    </row>
    <row r="348" spans="1:9" x14ac:dyDescent="0.2">
      <c r="A348" s="48" t="s">
        <v>903</v>
      </c>
      <c r="B348" s="89">
        <v>2.79</v>
      </c>
      <c r="C348" s="89">
        <v>2.69</v>
      </c>
      <c r="D348" s="89">
        <v>2.5299999999999998</v>
      </c>
      <c r="E348" s="89">
        <v>2.54</v>
      </c>
      <c r="F348" s="89">
        <v>2.56</v>
      </c>
      <c r="G348" s="71"/>
      <c r="H348" s="72">
        <v>-0.22999999999999998</v>
      </c>
      <c r="I348" s="37"/>
    </row>
    <row r="349" spans="1:9" x14ac:dyDescent="0.2">
      <c r="A349" s="48" t="s">
        <v>785</v>
      </c>
      <c r="B349" s="89">
        <v>2.59</v>
      </c>
      <c r="C349" s="89">
        <v>2.69</v>
      </c>
      <c r="D349" s="89">
        <v>2.38</v>
      </c>
      <c r="E349" s="89">
        <v>2.46</v>
      </c>
      <c r="F349" s="89">
        <v>2.56</v>
      </c>
      <c r="G349" s="71"/>
      <c r="H349" s="72">
        <v>-2.9999999999999805E-2</v>
      </c>
      <c r="I349" s="37"/>
    </row>
    <row r="350" spans="1:9" x14ac:dyDescent="0.2">
      <c r="A350" s="48" t="s">
        <v>802</v>
      </c>
      <c r="B350" s="89">
        <v>2.79</v>
      </c>
      <c r="C350" s="89">
        <v>2.68</v>
      </c>
      <c r="D350" s="89">
        <v>2.5</v>
      </c>
      <c r="E350" s="89">
        <v>2.6</v>
      </c>
      <c r="F350" s="89">
        <v>2.73</v>
      </c>
      <c r="G350" s="71"/>
      <c r="H350" s="72">
        <v>-6.0000000000000053E-2</v>
      </c>
      <c r="I350" s="37"/>
    </row>
    <row r="351" spans="1:9" x14ac:dyDescent="0.2">
      <c r="A351" s="48" t="s">
        <v>999</v>
      </c>
      <c r="B351" s="89">
        <v>2.71</v>
      </c>
      <c r="C351" s="89">
        <v>2.67</v>
      </c>
      <c r="D351" s="89">
        <v>2.38</v>
      </c>
      <c r="E351" s="89">
        <v>2.78</v>
      </c>
      <c r="F351" s="89">
        <v>3.12</v>
      </c>
      <c r="G351" s="71"/>
      <c r="H351" s="72">
        <v>0.41000000000000014</v>
      </c>
      <c r="I351" s="37"/>
    </row>
    <row r="352" spans="1:9" x14ac:dyDescent="0.2">
      <c r="A352" s="48" t="s">
        <v>929</v>
      </c>
      <c r="B352" s="89">
        <v>2.8</v>
      </c>
      <c r="C352" s="89">
        <v>2.66</v>
      </c>
      <c r="D352" s="89">
        <v>2.62</v>
      </c>
      <c r="E352" s="89">
        <v>2.84</v>
      </c>
      <c r="F352" s="89">
        <v>3.03</v>
      </c>
      <c r="G352" s="67"/>
      <c r="H352" s="72">
        <v>0.22999999999999998</v>
      </c>
      <c r="I352" s="37"/>
    </row>
    <row r="353" spans="1:9" x14ac:dyDescent="0.2">
      <c r="A353" s="48" t="s">
        <v>1164</v>
      </c>
      <c r="B353" s="89">
        <v>3.12</v>
      </c>
      <c r="C353" s="89">
        <v>2.66</v>
      </c>
      <c r="D353" s="89">
        <v>2.81</v>
      </c>
      <c r="E353" s="89">
        <v>3.32</v>
      </c>
      <c r="F353" s="89">
        <v>3.66</v>
      </c>
      <c r="G353" s="71"/>
      <c r="H353" s="72">
        <v>0.54</v>
      </c>
      <c r="I353" s="37"/>
    </row>
    <row r="354" spans="1:9" x14ac:dyDescent="0.2">
      <c r="A354" s="48" t="s">
        <v>950</v>
      </c>
      <c r="B354" s="89">
        <v>3.18</v>
      </c>
      <c r="C354" s="89">
        <v>2.65</v>
      </c>
      <c r="D354" s="89">
        <v>2.5</v>
      </c>
      <c r="E354" s="89">
        <v>2.78</v>
      </c>
      <c r="F354" s="89">
        <v>3.04</v>
      </c>
      <c r="G354" s="71"/>
      <c r="H354" s="72">
        <v>-0.14000000000000012</v>
      </c>
      <c r="I354" s="37"/>
    </row>
    <row r="355" spans="1:9" x14ac:dyDescent="0.2">
      <c r="A355" s="48" t="s">
        <v>1104</v>
      </c>
      <c r="B355" s="89">
        <v>2.76</v>
      </c>
      <c r="C355" s="89">
        <v>2.65</v>
      </c>
      <c r="D355" s="89">
        <v>2.4900000000000002</v>
      </c>
      <c r="E355" s="89">
        <v>2.75</v>
      </c>
      <c r="F355" s="89">
        <v>3.02</v>
      </c>
      <c r="G355" s="71"/>
      <c r="H355" s="72">
        <v>0.26000000000000023</v>
      </c>
      <c r="I355" s="37"/>
    </row>
    <row r="356" spans="1:9" x14ac:dyDescent="0.2">
      <c r="A356" s="48" t="s">
        <v>804</v>
      </c>
      <c r="B356" s="89">
        <v>2.91</v>
      </c>
      <c r="C356" s="89">
        <v>2.64</v>
      </c>
      <c r="D356" s="89">
        <v>2.77</v>
      </c>
      <c r="E356" s="89">
        <v>3.01</v>
      </c>
      <c r="F356" s="89">
        <v>3.23</v>
      </c>
      <c r="G356" s="71"/>
      <c r="H356" s="72">
        <v>0.31999999999999984</v>
      </c>
      <c r="I356" s="37"/>
    </row>
    <row r="357" spans="1:9" x14ac:dyDescent="0.2">
      <c r="A357" s="48" t="s">
        <v>756</v>
      </c>
      <c r="B357" s="89">
        <v>3.06</v>
      </c>
      <c r="C357" s="89">
        <v>2.64</v>
      </c>
      <c r="D357" s="89">
        <v>2.65</v>
      </c>
      <c r="E357" s="89">
        <v>2.92</v>
      </c>
      <c r="F357" s="89">
        <v>3.25</v>
      </c>
      <c r="G357" s="71"/>
      <c r="H357" s="72">
        <v>0.18999999999999995</v>
      </c>
      <c r="I357" s="37"/>
    </row>
    <row r="358" spans="1:9" x14ac:dyDescent="0.2">
      <c r="A358" s="48" t="s">
        <v>1178</v>
      </c>
      <c r="B358" s="89">
        <v>3.03</v>
      </c>
      <c r="C358" s="89">
        <v>2.63</v>
      </c>
      <c r="D358" s="89">
        <v>2.68</v>
      </c>
      <c r="E358" s="89">
        <v>2.68</v>
      </c>
      <c r="F358" s="89">
        <v>2.79</v>
      </c>
      <c r="G358" s="71"/>
      <c r="H358" s="72">
        <v>-0.23999999999999977</v>
      </c>
      <c r="I358" s="37"/>
    </row>
    <row r="359" spans="1:9" x14ac:dyDescent="0.2">
      <c r="A359" s="48" t="s">
        <v>1043</v>
      </c>
      <c r="B359" s="89">
        <v>3.02</v>
      </c>
      <c r="C359" s="89">
        <v>2.61</v>
      </c>
      <c r="D359" s="89">
        <v>2.73</v>
      </c>
      <c r="E359" s="89">
        <v>2.81</v>
      </c>
      <c r="F359" s="89">
        <v>2.99</v>
      </c>
      <c r="G359" s="71"/>
      <c r="H359" s="72">
        <v>-2.9999999999999805E-2</v>
      </c>
      <c r="I359" s="37"/>
    </row>
    <row r="360" spans="1:9" x14ac:dyDescent="0.2">
      <c r="A360" s="48" t="s">
        <v>934</v>
      </c>
      <c r="B360" s="89">
        <v>2.94</v>
      </c>
      <c r="C360" s="89">
        <v>2.6</v>
      </c>
      <c r="D360" s="89">
        <v>2.52</v>
      </c>
      <c r="E360" s="89">
        <v>2.82</v>
      </c>
      <c r="F360" s="89">
        <v>3.15</v>
      </c>
      <c r="G360" s="71"/>
      <c r="H360" s="72">
        <v>0.20999999999999996</v>
      </c>
      <c r="I360" s="37"/>
    </row>
    <row r="361" spans="1:9" x14ac:dyDescent="0.2">
      <c r="A361" s="48" t="s">
        <v>955</v>
      </c>
      <c r="B361" s="89">
        <v>3.1</v>
      </c>
      <c r="C361" s="89">
        <v>2.6</v>
      </c>
      <c r="D361" s="89">
        <v>2.61</v>
      </c>
      <c r="E361" s="89">
        <v>2.7</v>
      </c>
      <c r="F361" s="89">
        <v>2.87</v>
      </c>
      <c r="G361" s="71"/>
      <c r="H361" s="72">
        <v>-0.22999999999999998</v>
      </c>
      <c r="I361" s="37"/>
    </row>
    <row r="362" spans="1:9" x14ac:dyDescent="0.2">
      <c r="A362" s="48" t="s">
        <v>1159</v>
      </c>
      <c r="B362" s="89">
        <v>3.01</v>
      </c>
      <c r="C362" s="89">
        <v>2.59</v>
      </c>
      <c r="D362" s="89">
        <v>2.56</v>
      </c>
      <c r="E362" s="89">
        <v>2.81</v>
      </c>
      <c r="F362" s="89">
        <v>3.11</v>
      </c>
      <c r="G362" s="71"/>
      <c r="H362" s="72">
        <v>0.10000000000000009</v>
      </c>
      <c r="I362" s="37"/>
    </row>
    <row r="363" spans="1:9" x14ac:dyDescent="0.2">
      <c r="A363" s="48" t="s">
        <v>1048</v>
      </c>
      <c r="B363" s="89">
        <v>2.2999999999999998</v>
      </c>
      <c r="C363" s="89">
        <v>2.58</v>
      </c>
      <c r="D363" s="89">
        <v>2.7</v>
      </c>
      <c r="E363" s="89">
        <v>2.96</v>
      </c>
      <c r="F363" s="89">
        <v>3.2</v>
      </c>
      <c r="G363" s="71"/>
      <c r="H363" s="72">
        <v>0.90000000000000036</v>
      </c>
      <c r="I363" s="37"/>
    </row>
    <row r="364" spans="1:9" x14ac:dyDescent="0.2">
      <c r="A364" s="48" t="s">
        <v>1130</v>
      </c>
      <c r="B364" s="89">
        <v>2.96</v>
      </c>
      <c r="C364" s="89">
        <v>2.56</v>
      </c>
      <c r="D364" s="89">
        <v>2.5</v>
      </c>
      <c r="E364" s="89">
        <v>2.67</v>
      </c>
      <c r="F364" s="89">
        <v>2.93</v>
      </c>
      <c r="G364" s="71"/>
      <c r="H364" s="72">
        <v>-2.9999999999999805E-2</v>
      </c>
      <c r="I364" s="37"/>
    </row>
    <row r="365" spans="1:9" x14ac:dyDescent="0.2">
      <c r="A365" s="48" t="s">
        <v>803</v>
      </c>
      <c r="B365" s="89">
        <v>2.72</v>
      </c>
      <c r="C365" s="89">
        <v>2.5499999999999998</v>
      </c>
      <c r="D365" s="89">
        <v>2.5299999999999998</v>
      </c>
      <c r="E365" s="89">
        <v>2.93</v>
      </c>
      <c r="F365" s="89">
        <v>3.31</v>
      </c>
      <c r="G365" s="71"/>
      <c r="H365" s="72">
        <v>0.58999999999999986</v>
      </c>
      <c r="I365" s="37"/>
    </row>
    <row r="366" spans="1:9" x14ac:dyDescent="0.2">
      <c r="A366" s="48" t="s">
        <v>1072</v>
      </c>
      <c r="B366" s="89">
        <v>2.57</v>
      </c>
      <c r="C366" s="89">
        <v>2.5499999999999998</v>
      </c>
      <c r="D366" s="89">
        <v>2.54</v>
      </c>
      <c r="E366" s="89">
        <v>2.54</v>
      </c>
      <c r="F366" s="89">
        <v>2.56</v>
      </c>
      <c r="G366" s="71"/>
      <c r="H366" s="72">
        <v>-9.9999999999997868E-3</v>
      </c>
      <c r="I366" s="37"/>
    </row>
    <row r="367" spans="1:9" x14ac:dyDescent="0.2">
      <c r="A367" s="48" t="s">
        <v>1169</v>
      </c>
      <c r="B367" s="89">
        <v>2.61</v>
      </c>
      <c r="C367" s="89">
        <v>2.52</v>
      </c>
      <c r="D367" s="89">
        <v>2.2400000000000002</v>
      </c>
      <c r="E367" s="89">
        <v>2.61</v>
      </c>
      <c r="F367" s="89">
        <v>2.94</v>
      </c>
      <c r="G367" s="71"/>
      <c r="H367" s="72">
        <v>0.33000000000000007</v>
      </c>
      <c r="I367" s="37"/>
    </row>
    <row r="368" spans="1:9" x14ac:dyDescent="0.2">
      <c r="A368" s="48" t="s">
        <v>1113</v>
      </c>
      <c r="B368" s="89">
        <v>3.3</v>
      </c>
      <c r="C368" s="89">
        <v>2.5</v>
      </c>
      <c r="D368" s="89">
        <v>2.6</v>
      </c>
      <c r="E368" s="89">
        <v>2.9</v>
      </c>
      <c r="F368" s="89">
        <v>3.1</v>
      </c>
      <c r="G368" s="71"/>
      <c r="H368" s="72">
        <v>-0.19999999999999973</v>
      </c>
      <c r="I368" s="37"/>
    </row>
    <row r="369" spans="1:9" x14ac:dyDescent="0.2">
      <c r="A369" s="48" t="s">
        <v>1080</v>
      </c>
      <c r="B369" s="89">
        <v>2.85</v>
      </c>
      <c r="C369" s="89">
        <v>2.5</v>
      </c>
      <c r="D369" s="89">
        <v>2.39</v>
      </c>
      <c r="E369" s="89">
        <v>2.58</v>
      </c>
      <c r="F369" s="89">
        <v>2.81</v>
      </c>
      <c r="G369" s="71"/>
      <c r="H369" s="72">
        <v>-4.0000000000000036E-2</v>
      </c>
      <c r="I369" s="37"/>
    </row>
    <row r="370" spans="1:9" x14ac:dyDescent="0.2">
      <c r="A370" s="48" t="s">
        <v>1146</v>
      </c>
      <c r="B370" s="89">
        <v>2.75</v>
      </c>
      <c r="C370" s="89">
        <v>2.5</v>
      </c>
      <c r="D370" s="89">
        <v>2.59</v>
      </c>
      <c r="E370" s="89">
        <v>2.76</v>
      </c>
      <c r="F370" s="89">
        <v>3.02</v>
      </c>
      <c r="G370" s="71"/>
      <c r="H370" s="72">
        <v>0.27</v>
      </c>
      <c r="I370" s="37"/>
    </row>
    <row r="371" spans="1:9" x14ac:dyDescent="0.2">
      <c r="A371" s="48" t="s">
        <v>1173</v>
      </c>
      <c r="B371" s="89">
        <v>2.72</v>
      </c>
      <c r="C371" s="89">
        <v>2.4700000000000002</v>
      </c>
      <c r="D371" s="89">
        <v>2.31</v>
      </c>
      <c r="E371" s="89">
        <v>2.4700000000000002</v>
      </c>
      <c r="F371" s="89">
        <v>2.5499999999999998</v>
      </c>
      <c r="G371" s="71"/>
      <c r="H371" s="72">
        <v>-0.17000000000000037</v>
      </c>
      <c r="I371" s="37"/>
    </row>
    <row r="372" spans="1:9" x14ac:dyDescent="0.2">
      <c r="A372" s="48" t="s">
        <v>1198</v>
      </c>
      <c r="B372" s="89">
        <v>2.14</v>
      </c>
      <c r="C372" s="89">
        <v>2.4300000000000002</v>
      </c>
      <c r="D372" s="89">
        <v>2.54</v>
      </c>
      <c r="E372" s="89">
        <v>2.76</v>
      </c>
      <c r="F372" s="89">
        <v>2.97</v>
      </c>
      <c r="G372" s="71"/>
      <c r="H372" s="72">
        <v>0.83000000000000007</v>
      </c>
      <c r="I372" s="37"/>
    </row>
    <row r="373" spans="1:9" x14ac:dyDescent="0.2">
      <c r="A373" s="48" t="s">
        <v>1082</v>
      </c>
      <c r="B373" s="89">
        <v>2.56</v>
      </c>
      <c r="C373" s="89">
        <v>2.4</v>
      </c>
      <c r="D373" s="89">
        <v>2.5099999999999998</v>
      </c>
      <c r="E373" s="89">
        <v>2.6</v>
      </c>
      <c r="F373" s="89">
        <v>2.77</v>
      </c>
      <c r="G373" s="71"/>
      <c r="H373" s="72">
        <v>0.20999999999999996</v>
      </c>
      <c r="I373" s="37"/>
    </row>
    <row r="374" spans="1:9" x14ac:dyDescent="0.2">
      <c r="A374" s="48" t="s">
        <v>767</v>
      </c>
      <c r="B374" s="89">
        <v>2.4500000000000002</v>
      </c>
      <c r="C374" s="89">
        <v>2.33</v>
      </c>
      <c r="D374" s="89">
        <v>2.27</v>
      </c>
      <c r="E374" s="89">
        <v>2.42</v>
      </c>
      <c r="F374" s="89">
        <v>2.58</v>
      </c>
      <c r="G374" s="71"/>
      <c r="H374" s="72">
        <v>0.12999999999999989</v>
      </c>
      <c r="I374" s="37"/>
    </row>
    <row r="375" spans="1:9" x14ac:dyDescent="0.2">
      <c r="A375" s="48" t="s">
        <v>978</v>
      </c>
      <c r="B375" s="89">
        <v>2.69</v>
      </c>
      <c r="C375" s="89">
        <v>2.3199999999999998</v>
      </c>
      <c r="D375" s="89">
        <v>2.35</v>
      </c>
      <c r="E375" s="89">
        <v>2.58</v>
      </c>
      <c r="F375" s="89">
        <v>2.79</v>
      </c>
      <c r="G375" s="71"/>
      <c r="H375" s="72">
        <v>0.10000000000000009</v>
      </c>
      <c r="I375" s="37"/>
    </row>
    <row r="376" spans="1:9" x14ac:dyDescent="0.2">
      <c r="A376" s="48" t="s">
        <v>981</v>
      </c>
      <c r="B376" s="89">
        <v>2.77</v>
      </c>
      <c r="C376" s="89">
        <v>2.31</v>
      </c>
      <c r="D376" s="89">
        <v>2.1800000000000002</v>
      </c>
      <c r="E376" s="89">
        <v>2.41</v>
      </c>
      <c r="F376" s="89">
        <v>2.61</v>
      </c>
      <c r="G376" s="71"/>
      <c r="H376" s="72">
        <v>-0.16000000000000014</v>
      </c>
      <c r="I376" s="37"/>
    </row>
    <row r="377" spans="1:9" x14ac:dyDescent="0.2">
      <c r="A377" s="48" t="s">
        <v>1033</v>
      </c>
      <c r="B377" s="89">
        <v>2.63</v>
      </c>
      <c r="C377" s="89">
        <v>2.2599999999999998</v>
      </c>
      <c r="D377" s="89">
        <v>2.17</v>
      </c>
      <c r="E377" s="89">
        <v>2.4300000000000002</v>
      </c>
      <c r="F377" s="89">
        <v>2.78</v>
      </c>
      <c r="G377" s="71"/>
      <c r="H377" s="72">
        <v>0.14999999999999991</v>
      </c>
      <c r="I377" s="37"/>
    </row>
    <row r="378" spans="1:9" x14ac:dyDescent="0.2">
      <c r="A378" s="48" t="s">
        <v>1079</v>
      </c>
      <c r="B378" s="89">
        <v>2.3199999999999998</v>
      </c>
      <c r="C378" s="89">
        <v>2.2599999999999998</v>
      </c>
      <c r="D378" s="89">
        <v>2.13</v>
      </c>
      <c r="E378" s="89">
        <v>2.41</v>
      </c>
      <c r="F378" s="89">
        <v>2.65</v>
      </c>
      <c r="G378" s="71"/>
      <c r="H378" s="72">
        <v>0.33000000000000007</v>
      </c>
      <c r="I378" s="37"/>
    </row>
    <row r="379" spans="1:9" x14ac:dyDescent="0.2">
      <c r="A379" s="48" t="s">
        <v>1208</v>
      </c>
      <c r="B379" s="89">
        <v>3.1</v>
      </c>
      <c r="C379" s="89">
        <v>2.2400000000000002</v>
      </c>
      <c r="D379" s="89">
        <v>2.4500000000000002</v>
      </c>
      <c r="E379" s="89">
        <v>2.71</v>
      </c>
      <c r="F379" s="89">
        <v>2.94</v>
      </c>
      <c r="G379" s="71"/>
      <c r="H379" s="72">
        <v>-0.16000000000000014</v>
      </c>
      <c r="I379" s="37"/>
    </row>
    <row r="380" spans="1:9" x14ac:dyDescent="0.2">
      <c r="A380" s="48" t="s">
        <v>963</v>
      </c>
      <c r="B380" s="89">
        <v>2.5099999999999998</v>
      </c>
      <c r="C380" s="89">
        <v>2.23</v>
      </c>
      <c r="D380" s="89">
        <v>2.38</v>
      </c>
      <c r="E380" s="89">
        <v>2.44</v>
      </c>
      <c r="F380" s="89">
        <v>2.59</v>
      </c>
      <c r="G380" s="71"/>
      <c r="H380" s="72">
        <v>8.0000000000000071E-2</v>
      </c>
      <c r="I380" s="37"/>
    </row>
    <row r="381" spans="1:9" x14ac:dyDescent="0.2">
      <c r="A381" s="48" t="s">
        <v>783</v>
      </c>
      <c r="B381" s="89">
        <v>2.89</v>
      </c>
      <c r="C381" s="89">
        <v>2.2200000000000002</v>
      </c>
      <c r="D381" s="89">
        <v>2.4500000000000002</v>
      </c>
      <c r="E381" s="89">
        <v>2.64</v>
      </c>
      <c r="F381" s="89">
        <v>2.81</v>
      </c>
      <c r="G381" s="71"/>
      <c r="H381" s="72">
        <v>-8.0000000000000071E-2</v>
      </c>
      <c r="I381" s="37"/>
    </row>
    <row r="382" spans="1:9" x14ac:dyDescent="0.2">
      <c r="A382" s="48" t="s">
        <v>943</v>
      </c>
      <c r="B382" s="89">
        <v>2.34</v>
      </c>
      <c r="C382" s="89">
        <v>2.1800000000000002</v>
      </c>
      <c r="D382" s="89">
        <v>1.91</v>
      </c>
      <c r="E382" s="89">
        <v>2.11</v>
      </c>
      <c r="F382" s="89">
        <v>2.23</v>
      </c>
      <c r="G382" s="71"/>
      <c r="H382" s="72">
        <v>-0.10999999999999988</v>
      </c>
      <c r="I382" s="37"/>
    </row>
    <row r="383" spans="1:9" x14ac:dyDescent="0.2">
      <c r="A383" s="48" t="s">
        <v>1089</v>
      </c>
      <c r="B383" s="89">
        <v>2.5</v>
      </c>
      <c r="C383" s="89">
        <v>2</v>
      </c>
      <c r="D383" s="89">
        <v>2.2000000000000002</v>
      </c>
      <c r="E383" s="89">
        <v>2.4</v>
      </c>
      <c r="F383" s="89">
        <v>2.6</v>
      </c>
      <c r="G383" s="71"/>
      <c r="H383" s="72">
        <v>0.10000000000000009</v>
      </c>
      <c r="I383" s="37"/>
    </row>
    <row r="384" spans="1:9" x14ac:dyDescent="0.2">
      <c r="A384" s="48" t="s">
        <v>1035</v>
      </c>
      <c r="B384" s="89">
        <v>2.29</v>
      </c>
      <c r="C384" s="89">
        <v>1.88</v>
      </c>
      <c r="D384" s="89">
        <v>1.82</v>
      </c>
      <c r="E384" s="89">
        <v>2.08</v>
      </c>
      <c r="F384" s="89">
        <v>2.34</v>
      </c>
      <c r="G384" s="71"/>
      <c r="H384" s="72">
        <v>4.9999999999999822E-2</v>
      </c>
      <c r="I384" s="37"/>
    </row>
    <row r="385" spans="1:9" x14ac:dyDescent="0.2">
      <c r="A385" s="48" t="s">
        <v>904</v>
      </c>
      <c r="B385" s="89">
        <v>1.78</v>
      </c>
      <c r="C385" s="89">
        <v>1.52</v>
      </c>
      <c r="D385" s="89">
        <v>1.52</v>
      </c>
      <c r="E385" s="89">
        <v>1.76</v>
      </c>
      <c r="F385" s="89">
        <v>2.0099999999999998</v>
      </c>
      <c r="G385" s="71"/>
      <c r="H385" s="72">
        <v>0.22999999999999976</v>
      </c>
      <c r="I385" s="37"/>
    </row>
    <row r="386" spans="1:9" x14ac:dyDescent="0.2">
      <c r="B386" s="37"/>
      <c r="C386" s="37"/>
      <c r="D386" s="37"/>
      <c r="E386" s="37"/>
      <c r="F386" s="37"/>
      <c r="G386" s="37"/>
      <c r="H386" s="37"/>
    </row>
    <row r="387" spans="1:9" x14ac:dyDescent="0.2">
      <c r="B387" s="37"/>
      <c r="C387" s="37"/>
      <c r="D387" s="37"/>
      <c r="E387" s="37"/>
      <c r="F387" s="37"/>
      <c r="G387" s="37"/>
      <c r="H387" s="37"/>
    </row>
    <row r="388" spans="1:9" x14ac:dyDescent="0.2">
      <c r="B388" s="37"/>
      <c r="C388" s="37"/>
      <c r="D388" s="37"/>
      <c r="E388" s="37"/>
      <c r="F388" s="37"/>
      <c r="G388" s="37"/>
      <c r="H388" s="37"/>
    </row>
    <row r="389" spans="1:9" x14ac:dyDescent="0.2">
      <c r="B389" s="37"/>
      <c r="C389" s="37"/>
      <c r="D389" s="37"/>
      <c r="E389" s="37"/>
      <c r="F389" s="37"/>
      <c r="G389" s="37"/>
      <c r="H389" s="37"/>
    </row>
    <row r="390" spans="1:9" x14ac:dyDescent="0.2">
      <c r="B390" s="37"/>
      <c r="C390" s="37"/>
      <c r="D390" s="37"/>
      <c r="E390" s="37"/>
      <c r="F390" s="37"/>
      <c r="G390" s="37"/>
      <c r="H390" s="37"/>
    </row>
    <row r="391" spans="1:9" x14ac:dyDescent="0.2">
      <c r="B391" s="37"/>
      <c r="C391" s="37"/>
      <c r="D391" s="37"/>
      <c r="E391" s="37"/>
      <c r="F391" s="37"/>
      <c r="G391" s="37"/>
      <c r="H391" s="37"/>
    </row>
    <row r="392" spans="1:9" x14ac:dyDescent="0.2">
      <c r="B392" s="37"/>
      <c r="C392" s="37"/>
      <c r="D392" s="37"/>
      <c r="E392" s="37"/>
      <c r="F392" s="37"/>
      <c r="G392" s="37"/>
      <c r="H392" s="37"/>
    </row>
    <row r="393" spans="1:9" x14ac:dyDescent="0.2">
      <c r="B393" s="37"/>
      <c r="C393" s="37"/>
      <c r="D393" s="37"/>
      <c r="E393" s="37"/>
      <c r="F393" s="37"/>
      <c r="G393" s="37"/>
      <c r="H393" s="37"/>
    </row>
    <row r="394" spans="1:9" x14ac:dyDescent="0.2">
      <c r="B394" s="37"/>
      <c r="C394" s="37"/>
      <c r="D394" s="37"/>
      <c r="E394" s="37"/>
      <c r="F394" s="37"/>
      <c r="G394" s="37"/>
      <c r="H394" s="37"/>
    </row>
    <row r="395" spans="1:9" x14ac:dyDescent="0.2">
      <c r="B395" s="37"/>
      <c r="C395" s="37"/>
      <c r="D395" s="37"/>
      <c r="E395" s="37"/>
      <c r="F395" s="37"/>
      <c r="G395" s="37"/>
      <c r="H395" s="37"/>
    </row>
    <row r="396" spans="1:9" x14ac:dyDescent="0.2">
      <c r="B396" s="37"/>
      <c r="C396" s="37"/>
      <c r="D396" s="37"/>
      <c r="E396" s="37"/>
      <c r="F396" s="37"/>
      <c r="G396" s="37"/>
      <c r="H396" s="37"/>
    </row>
    <row r="397" spans="1:9" x14ac:dyDescent="0.2">
      <c r="B397" s="37"/>
      <c r="C397" s="37"/>
      <c r="D397" s="37"/>
      <c r="E397" s="37"/>
      <c r="F397" s="37"/>
      <c r="G397" s="37"/>
      <c r="H397" s="37"/>
    </row>
    <row r="398" spans="1:9" x14ac:dyDescent="0.2">
      <c r="B398" s="37"/>
      <c r="C398" s="37"/>
      <c r="D398" s="37"/>
      <c r="E398" s="37"/>
      <c r="F398" s="37"/>
      <c r="G398" s="37"/>
      <c r="H398" s="37"/>
    </row>
    <row r="399" spans="1:9" x14ac:dyDescent="0.2">
      <c r="B399" s="37"/>
      <c r="C399" s="37"/>
      <c r="D399" s="37"/>
      <c r="E399" s="37"/>
      <c r="F399" s="37"/>
      <c r="G399" s="37"/>
      <c r="H399" s="37"/>
    </row>
    <row r="400" spans="1:9" x14ac:dyDescent="0.2">
      <c r="B400" s="37"/>
      <c r="C400" s="37"/>
      <c r="D400" s="37"/>
      <c r="E400" s="37"/>
      <c r="F400" s="37"/>
      <c r="G400" s="37"/>
      <c r="H400" s="37"/>
    </row>
    <row r="401" spans="2:8" x14ac:dyDescent="0.2">
      <c r="B401" s="37"/>
      <c r="C401" s="37"/>
      <c r="D401" s="37"/>
      <c r="E401" s="37"/>
      <c r="F401" s="37"/>
      <c r="G401" s="37"/>
      <c r="H401" s="37"/>
    </row>
    <row r="402" spans="2:8" x14ac:dyDescent="0.2">
      <c r="B402" s="37"/>
      <c r="C402" s="37"/>
      <c r="D402" s="37"/>
      <c r="E402" s="37"/>
      <c r="F402" s="37"/>
      <c r="G402" s="37"/>
      <c r="H402" s="37"/>
    </row>
    <row r="403" spans="2:8" x14ac:dyDescent="0.2">
      <c r="B403" s="37"/>
      <c r="C403" s="37"/>
      <c r="D403" s="37"/>
      <c r="E403" s="37"/>
      <c r="F403" s="37"/>
      <c r="G403" s="37"/>
      <c r="H403" s="37"/>
    </row>
    <row r="404" spans="2:8" x14ac:dyDescent="0.2">
      <c r="B404" s="37"/>
      <c r="C404" s="37"/>
      <c r="D404" s="37"/>
      <c r="E404" s="37"/>
      <c r="F404" s="37"/>
      <c r="G404" s="37"/>
      <c r="H404" s="37"/>
    </row>
    <row r="405" spans="2:8" x14ac:dyDescent="0.2">
      <c r="B405" s="37"/>
      <c r="C405" s="37"/>
      <c r="D405" s="37"/>
      <c r="E405" s="37"/>
      <c r="F405" s="37"/>
      <c r="G405" s="37"/>
      <c r="H405" s="37"/>
    </row>
    <row r="406" spans="2:8" x14ac:dyDescent="0.2">
      <c r="B406" s="37"/>
      <c r="C406" s="37"/>
      <c r="D406" s="37"/>
      <c r="E406" s="37"/>
      <c r="F406" s="37"/>
      <c r="G406" s="37"/>
      <c r="H406" s="37"/>
    </row>
    <row r="407" spans="2:8" x14ac:dyDescent="0.2">
      <c r="B407" s="37"/>
      <c r="C407" s="37"/>
      <c r="D407" s="37"/>
      <c r="E407" s="37"/>
      <c r="F407" s="37"/>
      <c r="G407" s="37"/>
      <c r="H407" s="37"/>
    </row>
    <row r="408" spans="2:8" x14ac:dyDescent="0.2">
      <c r="B408" s="37"/>
      <c r="C408" s="37"/>
      <c r="D408" s="37"/>
      <c r="E408" s="37"/>
      <c r="F408" s="37"/>
      <c r="G408" s="37"/>
      <c r="H408" s="37"/>
    </row>
    <row r="409" spans="2:8" x14ac:dyDescent="0.2">
      <c r="B409" s="37"/>
      <c r="C409" s="37"/>
      <c r="D409" s="37"/>
      <c r="E409" s="37"/>
      <c r="F409" s="37"/>
      <c r="G409" s="37"/>
      <c r="H409" s="37"/>
    </row>
    <row r="410" spans="2:8" x14ac:dyDescent="0.2">
      <c r="B410" s="37"/>
      <c r="C410" s="37"/>
      <c r="D410" s="37"/>
      <c r="E410" s="37"/>
      <c r="F410" s="37"/>
      <c r="G410" s="37"/>
      <c r="H410" s="37"/>
    </row>
    <row r="411" spans="2:8" x14ac:dyDescent="0.2">
      <c r="B411" s="37"/>
      <c r="C411" s="37"/>
      <c r="D411" s="37"/>
      <c r="E411" s="37"/>
      <c r="F411" s="37"/>
      <c r="G411" s="37"/>
      <c r="H411" s="37"/>
    </row>
    <row r="412" spans="2:8" x14ac:dyDescent="0.2">
      <c r="B412" s="37"/>
      <c r="C412" s="37"/>
      <c r="D412" s="37"/>
      <c r="E412" s="37"/>
      <c r="F412" s="37"/>
      <c r="G412" s="37"/>
      <c r="H412" s="37"/>
    </row>
    <row r="413" spans="2:8" x14ac:dyDescent="0.2">
      <c r="B413" s="37"/>
      <c r="C413" s="37"/>
      <c r="D413" s="37"/>
      <c r="E413" s="37"/>
      <c r="F413" s="37"/>
      <c r="G413" s="37"/>
      <c r="H413" s="37"/>
    </row>
    <row r="414" spans="2:8" x14ac:dyDescent="0.2">
      <c r="B414" s="37"/>
      <c r="C414" s="37"/>
      <c r="D414" s="37"/>
      <c r="E414" s="37"/>
      <c r="F414" s="37"/>
      <c r="G414" s="37"/>
      <c r="H414" s="37"/>
    </row>
    <row r="415" spans="2:8" x14ac:dyDescent="0.2">
      <c r="B415" s="37"/>
      <c r="C415" s="37"/>
      <c r="D415" s="37"/>
      <c r="E415" s="37"/>
      <c r="F415" s="37"/>
      <c r="G415" s="37"/>
      <c r="H415" s="37"/>
    </row>
    <row r="416" spans="2:8" x14ac:dyDescent="0.2">
      <c r="B416" s="37"/>
      <c r="C416" s="37"/>
      <c r="D416" s="37"/>
      <c r="E416" s="37"/>
      <c r="F416" s="37"/>
      <c r="G416" s="37"/>
      <c r="H416" s="37"/>
    </row>
    <row r="417" spans="2:8" x14ac:dyDescent="0.2">
      <c r="B417" s="37"/>
      <c r="C417" s="37"/>
      <c r="D417" s="37"/>
      <c r="E417" s="37"/>
      <c r="F417" s="37"/>
      <c r="G417" s="37"/>
      <c r="H417" s="37"/>
    </row>
    <row r="418" spans="2:8" x14ac:dyDescent="0.2">
      <c r="B418" s="37"/>
      <c r="C418" s="37"/>
      <c r="D418" s="37"/>
      <c r="E418" s="37"/>
      <c r="F418" s="37"/>
      <c r="G418" s="37"/>
      <c r="H418" s="37"/>
    </row>
    <row r="419" spans="2:8" x14ac:dyDescent="0.2">
      <c r="B419" s="37"/>
      <c r="C419" s="37"/>
      <c r="D419" s="37"/>
      <c r="E419" s="37"/>
      <c r="F419" s="37"/>
      <c r="G419" s="37"/>
      <c r="H419" s="37"/>
    </row>
    <row r="420" spans="2:8" x14ac:dyDescent="0.2">
      <c r="B420" s="37"/>
      <c r="C420" s="37"/>
      <c r="D420" s="37"/>
      <c r="E420" s="37"/>
      <c r="F420" s="37"/>
      <c r="G420" s="37"/>
      <c r="H420" s="37"/>
    </row>
    <row r="421" spans="2:8" x14ac:dyDescent="0.2">
      <c r="B421" s="37"/>
      <c r="C421" s="37"/>
      <c r="D421" s="37"/>
      <c r="E421" s="37"/>
      <c r="F421" s="37"/>
      <c r="G421" s="37"/>
      <c r="H421" s="37"/>
    </row>
    <row r="422" spans="2:8" x14ac:dyDescent="0.2">
      <c r="B422" s="37"/>
      <c r="C422" s="37"/>
      <c r="D422" s="37"/>
      <c r="E422" s="37"/>
      <c r="F422" s="37"/>
      <c r="G422" s="37"/>
      <c r="H422" s="37"/>
    </row>
    <row r="423" spans="2:8" x14ac:dyDescent="0.2">
      <c r="B423" s="37"/>
      <c r="C423" s="37"/>
      <c r="D423" s="37"/>
      <c r="E423" s="37"/>
      <c r="F423" s="37"/>
      <c r="G423" s="37"/>
      <c r="H423" s="37"/>
    </row>
    <row r="424" spans="2:8" x14ac:dyDescent="0.2">
      <c r="B424" s="37"/>
      <c r="C424" s="37"/>
      <c r="D424" s="37"/>
      <c r="E424" s="37"/>
      <c r="F424" s="37"/>
      <c r="G424" s="37"/>
      <c r="H424" s="37"/>
    </row>
    <row r="425" spans="2:8" x14ac:dyDescent="0.2">
      <c r="B425" s="37"/>
      <c r="C425" s="37"/>
      <c r="D425" s="37"/>
      <c r="E425" s="37"/>
      <c r="F425" s="37"/>
      <c r="G425" s="37"/>
      <c r="H425" s="37"/>
    </row>
    <row r="426" spans="2:8" x14ac:dyDescent="0.2">
      <c r="B426" s="37"/>
      <c r="C426" s="37"/>
      <c r="D426" s="37"/>
      <c r="E426" s="37"/>
      <c r="F426" s="37"/>
      <c r="G426" s="37"/>
      <c r="H426" s="37"/>
    </row>
    <row r="427" spans="2:8" x14ac:dyDescent="0.2">
      <c r="B427" s="37"/>
      <c r="C427" s="37"/>
      <c r="D427" s="37"/>
      <c r="E427" s="37"/>
      <c r="F427" s="37"/>
      <c r="G427" s="37"/>
      <c r="H427" s="37"/>
    </row>
    <row r="428" spans="2:8" x14ac:dyDescent="0.2">
      <c r="B428" s="37"/>
      <c r="C428" s="37"/>
      <c r="D428" s="37"/>
      <c r="E428" s="37"/>
      <c r="F428" s="37"/>
      <c r="G428" s="37"/>
      <c r="H428" s="37"/>
    </row>
    <row r="429" spans="2:8" x14ac:dyDescent="0.2">
      <c r="B429" s="37"/>
      <c r="C429" s="37"/>
      <c r="D429" s="37"/>
      <c r="E429" s="37"/>
      <c r="F429" s="37"/>
      <c r="G429" s="37"/>
      <c r="H429" s="37"/>
    </row>
    <row r="430" spans="2:8" x14ac:dyDescent="0.2">
      <c r="B430" s="37"/>
      <c r="C430" s="37"/>
      <c r="D430" s="37"/>
      <c r="E430" s="37"/>
      <c r="F430" s="37"/>
      <c r="G430" s="37"/>
      <c r="H430" s="37"/>
    </row>
    <row r="431" spans="2:8" x14ac:dyDescent="0.2">
      <c r="B431" s="37"/>
      <c r="C431" s="37"/>
      <c r="D431" s="37"/>
      <c r="E431" s="37"/>
      <c r="F431" s="37"/>
      <c r="G431" s="37"/>
      <c r="H431" s="37"/>
    </row>
    <row r="432" spans="2:8" x14ac:dyDescent="0.2">
      <c r="B432" s="37"/>
      <c r="C432" s="37"/>
      <c r="D432" s="37"/>
      <c r="E432" s="37"/>
      <c r="F432" s="37"/>
      <c r="G432" s="37"/>
      <c r="H432" s="37"/>
    </row>
    <row r="433" spans="2:8" x14ac:dyDescent="0.2">
      <c r="B433" s="37"/>
      <c r="C433" s="37"/>
      <c r="D433" s="37"/>
      <c r="E433" s="37"/>
      <c r="F433" s="37"/>
      <c r="G433" s="37"/>
      <c r="H433" s="37"/>
    </row>
    <row r="434" spans="2:8" x14ac:dyDescent="0.2">
      <c r="B434" s="37"/>
      <c r="C434" s="37"/>
      <c r="D434" s="37"/>
      <c r="E434" s="37"/>
      <c r="F434" s="37"/>
      <c r="G434" s="37"/>
      <c r="H434" s="37"/>
    </row>
    <row r="435" spans="2:8" x14ac:dyDescent="0.2">
      <c r="B435" s="37"/>
      <c r="C435" s="37"/>
      <c r="D435" s="37"/>
      <c r="E435" s="37"/>
      <c r="F435" s="37"/>
      <c r="G435" s="37"/>
      <c r="H435" s="37"/>
    </row>
    <row r="436" spans="2:8" x14ac:dyDescent="0.2">
      <c r="B436" s="37"/>
      <c r="C436" s="37"/>
      <c r="D436" s="37"/>
      <c r="E436" s="37"/>
      <c r="F436" s="37"/>
      <c r="G436" s="37"/>
      <c r="H436" s="37"/>
    </row>
    <row r="437" spans="2:8" x14ac:dyDescent="0.2">
      <c r="B437" s="37"/>
      <c r="C437" s="37"/>
      <c r="D437" s="37"/>
      <c r="E437" s="37"/>
      <c r="F437" s="37"/>
      <c r="G437" s="37"/>
      <c r="H437" s="37"/>
    </row>
    <row r="438" spans="2:8" x14ac:dyDescent="0.2">
      <c r="B438" s="37"/>
      <c r="C438" s="37"/>
      <c r="D438" s="37"/>
      <c r="E438" s="37"/>
      <c r="F438" s="37"/>
      <c r="G438" s="37"/>
      <c r="H438" s="37"/>
    </row>
    <row r="439" spans="2:8" x14ac:dyDescent="0.2">
      <c r="B439" s="37"/>
      <c r="C439" s="37"/>
      <c r="D439" s="37"/>
      <c r="E439" s="37"/>
      <c r="F439" s="37"/>
      <c r="G439" s="37"/>
      <c r="H439" s="37"/>
    </row>
    <row r="440" spans="2:8" x14ac:dyDescent="0.2">
      <c r="B440" s="37"/>
      <c r="C440" s="37"/>
      <c r="D440" s="37"/>
      <c r="E440" s="37"/>
      <c r="F440" s="37"/>
      <c r="G440" s="37"/>
      <c r="H440" s="37"/>
    </row>
    <row r="441" spans="2:8" x14ac:dyDescent="0.2">
      <c r="B441" s="37"/>
      <c r="C441" s="37"/>
      <c r="D441" s="37"/>
      <c r="E441" s="37"/>
      <c r="F441" s="37"/>
      <c r="G441" s="37"/>
      <c r="H441" s="37"/>
    </row>
    <row r="442" spans="2:8" x14ac:dyDescent="0.2">
      <c r="B442" s="37"/>
      <c r="C442" s="37"/>
      <c r="D442" s="37"/>
      <c r="E442" s="37"/>
      <c r="F442" s="37"/>
      <c r="G442" s="37"/>
      <c r="H442" s="37"/>
    </row>
    <row r="443" spans="2:8" x14ac:dyDescent="0.2">
      <c r="B443" s="37"/>
      <c r="C443" s="37"/>
      <c r="D443" s="37"/>
      <c r="E443" s="37"/>
      <c r="F443" s="37"/>
      <c r="G443" s="37"/>
      <c r="H443" s="37"/>
    </row>
  </sheetData>
  <sortState ref="A5:H385">
    <sortCondition descending="1" ref="C5:C385"/>
  </sortState>
  <mergeCells count="2">
    <mergeCell ref="A1:H1"/>
    <mergeCell ref="A2:H2"/>
  </mergeCells>
  <hyperlinks>
    <hyperlink ref="J1" location="Contents!A1" tooltip="Contents" display="Contents"/>
  </hyperlinks>
  <printOptions horizontalCentered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2"/>
  <sheetViews>
    <sheetView workbookViewId="0">
      <selection sqref="A1:E1"/>
    </sheetView>
  </sheetViews>
  <sheetFormatPr baseColWidth="10" defaultColWidth="8.83203125" defaultRowHeight="15" x14ac:dyDescent="0.2"/>
  <cols>
    <col min="1" max="1" width="38.33203125" style="1" customWidth="1"/>
    <col min="2" max="2" width="13.5" style="45" customWidth="1"/>
    <col min="3" max="3" width="11.83203125" style="1" customWidth="1"/>
    <col min="4" max="4" width="11.33203125" style="1" customWidth="1"/>
    <col min="5" max="5" width="14.83203125" style="45" customWidth="1"/>
    <col min="6" max="243" width="8.83203125" style="1"/>
    <col min="244" max="244" width="43.1640625" style="1" bestFit="1" customWidth="1"/>
    <col min="245" max="245" width="13.5" style="1" customWidth="1"/>
    <col min="246" max="246" width="11.1640625" style="1" customWidth="1"/>
    <col min="247" max="247" width="10.33203125" style="1" customWidth="1"/>
    <col min="248" max="248" width="16.6640625" style="1" customWidth="1"/>
    <col min="249" max="499" width="8.83203125" style="1"/>
    <col min="500" max="500" width="43.1640625" style="1" bestFit="1" customWidth="1"/>
    <col min="501" max="501" width="13.5" style="1" customWidth="1"/>
    <col min="502" max="502" width="11.1640625" style="1" customWidth="1"/>
    <col min="503" max="503" width="10.33203125" style="1" customWidth="1"/>
    <col min="504" max="504" width="16.6640625" style="1" customWidth="1"/>
    <col min="505" max="755" width="8.83203125" style="1"/>
    <col min="756" max="756" width="43.1640625" style="1" bestFit="1" customWidth="1"/>
    <col min="757" max="757" width="13.5" style="1" customWidth="1"/>
    <col min="758" max="758" width="11.1640625" style="1" customWidth="1"/>
    <col min="759" max="759" width="10.33203125" style="1" customWidth="1"/>
    <col min="760" max="760" width="16.6640625" style="1" customWidth="1"/>
    <col min="761" max="1011" width="8.83203125" style="1"/>
    <col min="1012" max="1012" width="43.1640625" style="1" bestFit="1" customWidth="1"/>
    <col min="1013" max="1013" width="13.5" style="1" customWidth="1"/>
    <col min="1014" max="1014" width="11.1640625" style="1" customWidth="1"/>
    <col min="1015" max="1015" width="10.33203125" style="1" customWidth="1"/>
    <col min="1016" max="1016" width="16.6640625" style="1" customWidth="1"/>
    <col min="1017" max="1267" width="8.83203125" style="1"/>
    <col min="1268" max="1268" width="43.1640625" style="1" bestFit="1" customWidth="1"/>
    <col min="1269" max="1269" width="13.5" style="1" customWidth="1"/>
    <col min="1270" max="1270" width="11.1640625" style="1" customWidth="1"/>
    <col min="1271" max="1271" width="10.33203125" style="1" customWidth="1"/>
    <col min="1272" max="1272" width="16.6640625" style="1" customWidth="1"/>
    <col min="1273" max="1523" width="8.83203125" style="1"/>
    <col min="1524" max="1524" width="43.1640625" style="1" bestFit="1" customWidth="1"/>
    <col min="1525" max="1525" width="13.5" style="1" customWidth="1"/>
    <col min="1526" max="1526" width="11.1640625" style="1" customWidth="1"/>
    <col min="1527" max="1527" width="10.33203125" style="1" customWidth="1"/>
    <col min="1528" max="1528" width="16.6640625" style="1" customWidth="1"/>
    <col min="1529" max="1779" width="8.83203125" style="1"/>
    <col min="1780" max="1780" width="43.1640625" style="1" bestFit="1" customWidth="1"/>
    <col min="1781" max="1781" width="13.5" style="1" customWidth="1"/>
    <col min="1782" max="1782" width="11.1640625" style="1" customWidth="1"/>
    <col min="1783" max="1783" width="10.33203125" style="1" customWidth="1"/>
    <col min="1784" max="1784" width="16.6640625" style="1" customWidth="1"/>
    <col min="1785" max="2035" width="8.83203125" style="1"/>
    <col min="2036" max="2036" width="43.1640625" style="1" bestFit="1" customWidth="1"/>
    <col min="2037" max="2037" width="13.5" style="1" customWidth="1"/>
    <col min="2038" max="2038" width="11.1640625" style="1" customWidth="1"/>
    <col min="2039" max="2039" width="10.33203125" style="1" customWidth="1"/>
    <col min="2040" max="2040" width="16.6640625" style="1" customWidth="1"/>
    <col min="2041" max="2291" width="8.83203125" style="1"/>
    <col min="2292" max="2292" width="43.1640625" style="1" bestFit="1" customWidth="1"/>
    <col min="2293" max="2293" width="13.5" style="1" customWidth="1"/>
    <col min="2294" max="2294" width="11.1640625" style="1" customWidth="1"/>
    <col min="2295" max="2295" width="10.33203125" style="1" customWidth="1"/>
    <col min="2296" max="2296" width="16.6640625" style="1" customWidth="1"/>
    <col min="2297" max="2547" width="8.83203125" style="1"/>
    <col min="2548" max="2548" width="43.1640625" style="1" bestFit="1" customWidth="1"/>
    <col min="2549" max="2549" width="13.5" style="1" customWidth="1"/>
    <col min="2550" max="2550" width="11.1640625" style="1" customWidth="1"/>
    <col min="2551" max="2551" width="10.33203125" style="1" customWidth="1"/>
    <col min="2552" max="2552" width="16.6640625" style="1" customWidth="1"/>
    <col min="2553" max="2803" width="8.83203125" style="1"/>
    <col min="2804" max="2804" width="43.1640625" style="1" bestFit="1" customWidth="1"/>
    <col min="2805" max="2805" width="13.5" style="1" customWidth="1"/>
    <col min="2806" max="2806" width="11.1640625" style="1" customWidth="1"/>
    <col min="2807" max="2807" width="10.33203125" style="1" customWidth="1"/>
    <col min="2808" max="2808" width="16.6640625" style="1" customWidth="1"/>
    <col min="2809" max="3059" width="8.83203125" style="1"/>
    <col min="3060" max="3060" width="43.1640625" style="1" bestFit="1" customWidth="1"/>
    <col min="3061" max="3061" width="13.5" style="1" customWidth="1"/>
    <col min="3062" max="3062" width="11.1640625" style="1" customWidth="1"/>
    <col min="3063" max="3063" width="10.33203125" style="1" customWidth="1"/>
    <col min="3064" max="3064" width="16.6640625" style="1" customWidth="1"/>
    <col min="3065" max="3315" width="8.83203125" style="1"/>
    <col min="3316" max="3316" width="43.1640625" style="1" bestFit="1" customWidth="1"/>
    <col min="3317" max="3317" width="13.5" style="1" customWidth="1"/>
    <col min="3318" max="3318" width="11.1640625" style="1" customWidth="1"/>
    <col min="3319" max="3319" width="10.33203125" style="1" customWidth="1"/>
    <col min="3320" max="3320" width="16.6640625" style="1" customWidth="1"/>
    <col min="3321" max="3571" width="8.83203125" style="1"/>
    <col min="3572" max="3572" width="43.1640625" style="1" bestFit="1" customWidth="1"/>
    <col min="3573" max="3573" width="13.5" style="1" customWidth="1"/>
    <col min="3574" max="3574" width="11.1640625" style="1" customWidth="1"/>
    <col min="3575" max="3575" width="10.33203125" style="1" customWidth="1"/>
    <col min="3576" max="3576" width="16.6640625" style="1" customWidth="1"/>
    <col min="3577" max="3827" width="8.83203125" style="1"/>
    <col min="3828" max="3828" width="43.1640625" style="1" bestFit="1" customWidth="1"/>
    <col min="3829" max="3829" width="13.5" style="1" customWidth="1"/>
    <col min="3830" max="3830" width="11.1640625" style="1" customWidth="1"/>
    <col min="3831" max="3831" width="10.33203125" style="1" customWidth="1"/>
    <col min="3832" max="3832" width="16.6640625" style="1" customWidth="1"/>
    <col min="3833" max="4083" width="8.83203125" style="1"/>
    <col min="4084" max="4084" width="43.1640625" style="1" bestFit="1" customWidth="1"/>
    <col min="4085" max="4085" width="13.5" style="1" customWidth="1"/>
    <col min="4086" max="4086" width="11.1640625" style="1" customWidth="1"/>
    <col min="4087" max="4087" width="10.33203125" style="1" customWidth="1"/>
    <col min="4088" max="4088" width="16.6640625" style="1" customWidth="1"/>
    <col min="4089" max="4339" width="8.83203125" style="1"/>
    <col min="4340" max="4340" width="43.1640625" style="1" bestFit="1" customWidth="1"/>
    <col min="4341" max="4341" width="13.5" style="1" customWidth="1"/>
    <col min="4342" max="4342" width="11.1640625" style="1" customWidth="1"/>
    <col min="4343" max="4343" width="10.33203125" style="1" customWidth="1"/>
    <col min="4344" max="4344" width="16.6640625" style="1" customWidth="1"/>
    <col min="4345" max="4595" width="8.83203125" style="1"/>
    <col min="4596" max="4596" width="43.1640625" style="1" bestFit="1" customWidth="1"/>
    <col min="4597" max="4597" width="13.5" style="1" customWidth="1"/>
    <col min="4598" max="4598" width="11.1640625" style="1" customWidth="1"/>
    <col min="4599" max="4599" width="10.33203125" style="1" customWidth="1"/>
    <col min="4600" max="4600" width="16.6640625" style="1" customWidth="1"/>
    <col min="4601" max="4851" width="8.83203125" style="1"/>
    <col min="4852" max="4852" width="43.1640625" style="1" bestFit="1" customWidth="1"/>
    <col min="4853" max="4853" width="13.5" style="1" customWidth="1"/>
    <col min="4854" max="4854" width="11.1640625" style="1" customWidth="1"/>
    <col min="4855" max="4855" width="10.33203125" style="1" customWidth="1"/>
    <col min="4856" max="4856" width="16.6640625" style="1" customWidth="1"/>
    <col min="4857" max="5107" width="8.83203125" style="1"/>
    <col min="5108" max="5108" width="43.1640625" style="1" bestFit="1" customWidth="1"/>
    <col min="5109" max="5109" width="13.5" style="1" customWidth="1"/>
    <col min="5110" max="5110" width="11.1640625" style="1" customWidth="1"/>
    <col min="5111" max="5111" width="10.33203125" style="1" customWidth="1"/>
    <col min="5112" max="5112" width="16.6640625" style="1" customWidth="1"/>
    <col min="5113" max="5363" width="8.83203125" style="1"/>
    <col min="5364" max="5364" width="43.1640625" style="1" bestFit="1" customWidth="1"/>
    <col min="5365" max="5365" width="13.5" style="1" customWidth="1"/>
    <col min="5366" max="5366" width="11.1640625" style="1" customWidth="1"/>
    <col min="5367" max="5367" width="10.33203125" style="1" customWidth="1"/>
    <col min="5368" max="5368" width="16.6640625" style="1" customWidth="1"/>
    <col min="5369" max="5619" width="8.83203125" style="1"/>
    <col min="5620" max="5620" width="43.1640625" style="1" bestFit="1" customWidth="1"/>
    <col min="5621" max="5621" width="13.5" style="1" customWidth="1"/>
    <col min="5622" max="5622" width="11.1640625" style="1" customWidth="1"/>
    <col min="5623" max="5623" width="10.33203125" style="1" customWidth="1"/>
    <col min="5624" max="5624" width="16.6640625" style="1" customWidth="1"/>
    <col min="5625" max="5875" width="8.83203125" style="1"/>
    <col min="5876" max="5876" width="43.1640625" style="1" bestFit="1" customWidth="1"/>
    <col min="5877" max="5877" width="13.5" style="1" customWidth="1"/>
    <col min="5878" max="5878" width="11.1640625" style="1" customWidth="1"/>
    <col min="5879" max="5879" width="10.33203125" style="1" customWidth="1"/>
    <col min="5880" max="5880" width="16.6640625" style="1" customWidth="1"/>
    <col min="5881" max="6131" width="8.83203125" style="1"/>
    <col min="6132" max="6132" width="43.1640625" style="1" bestFit="1" customWidth="1"/>
    <col min="6133" max="6133" width="13.5" style="1" customWidth="1"/>
    <col min="6134" max="6134" width="11.1640625" style="1" customWidth="1"/>
    <col min="6135" max="6135" width="10.33203125" style="1" customWidth="1"/>
    <col min="6136" max="6136" width="16.6640625" style="1" customWidth="1"/>
    <col min="6137" max="6387" width="8.83203125" style="1"/>
    <col min="6388" max="6388" width="43.1640625" style="1" bestFit="1" customWidth="1"/>
    <col min="6389" max="6389" width="13.5" style="1" customWidth="1"/>
    <col min="6390" max="6390" width="11.1640625" style="1" customWidth="1"/>
    <col min="6391" max="6391" width="10.33203125" style="1" customWidth="1"/>
    <col min="6392" max="6392" width="16.6640625" style="1" customWidth="1"/>
    <col min="6393" max="6643" width="8.83203125" style="1"/>
    <col min="6644" max="6644" width="43.1640625" style="1" bestFit="1" customWidth="1"/>
    <col min="6645" max="6645" width="13.5" style="1" customWidth="1"/>
    <col min="6646" max="6646" width="11.1640625" style="1" customWidth="1"/>
    <col min="6647" max="6647" width="10.33203125" style="1" customWidth="1"/>
    <col min="6648" max="6648" width="16.6640625" style="1" customWidth="1"/>
    <col min="6649" max="6899" width="8.83203125" style="1"/>
    <col min="6900" max="6900" width="43.1640625" style="1" bestFit="1" customWidth="1"/>
    <col min="6901" max="6901" width="13.5" style="1" customWidth="1"/>
    <col min="6902" max="6902" width="11.1640625" style="1" customWidth="1"/>
    <col min="6903" max="6903" width="10.33203125" style="1" customWidth="1"/>
    <col min="6904" max="6904" width="16.6640625" style="1" customWidth="1"/>
    <col min="6905" max="7155" width="8.83203125" style="1"/>
    <col min="7156" max="7156" width="43.1640625" style="1" bestFit="1" customWidth="1"/>
    <col min="7157" max="7157" width="13.5" style="1" customWidth="1"/>
    <col min="7158" max="7158" width="11.1640625" style="1" customWidth="1"/>
    <col min="7159" max="7159" width="10.33203125" style="1" customWidth="1"/>
    <col min="7160" max="7160" width="16.6640625" style="1" customWidth="1"/>
    <col min="7161" max="7411" width="8.83203125" style="1"/>
    <col min="7412" max="7412" width="43.1640625" style="1" bestFit="1" customWidth="1"/>
    <col min="7413" max="7413" width="13.5" style="1" customWidth="1"/>
    <col min="7414" max="7414" width="11.1640625" style="1" customWidth="1"/>
    <col min="7415" max="7415" width="10.33203125" style="1" customWidth="1"/>
    <col min="7416" max="7416" width="16.6640625" style="1" customWidth="1"/>
    <col min="7417" max="7667" width="8.83203125" style="1"/>
    <col min="7668" max="7668" width="43.1640625" style="1" bestFit="1" customWidth="1"/>
    <col min="7669" max="7669" width="13.5" style="1" customWidth="1"/>
    <col min="7670" max="7670" width="11.1640625" style="1" customWidth="1"/>
    <col min="7671" max="7671" width="10.33203125" style="1" customWidth="1"/>
    <col min="7672" max="7672" width="16.6640625" style="1" customWidth="1"/>
    <col min="7673" max="7923" width="8.83203125" style="1"/>
    <col min="7924" max="7924" width="43.1640625" style="1" bestFit="1" customWidth="1"/>
    <col min="7925" max="7925" width="13.5" style="1" customWidth="1"/>
    <col min="7926" max="7926" width="11.1640625" style="1" customWidth="1"/>
    <col min="7927" max="7927" width="10.33203125" style="1" customWidth="1"/>
    <col min="7928" max="7928" width="16.6640625" style="1" customWidth="1"/>
    <col min="7929" max="8179" width="8.83203125" style="1"/>
    <col min="8180" max="8180" width="43.1640625" style="1" bestFit="1" customWidth="1"/>
    <col min="8181" max="8181" width="13.5" style="1" customWidth="1"/>
    <col min="8182" max="8182" width="11.1640625" style="1" customWidth="1"/>
    <col min="8183" max="8183" width="10.33203125" style="1" customWidth="1"/>
    <col min="8184" max="8184" width="16.6640625" style="1" customWidth="1"/>
    <col min="8185" max="8435" width="8.83203125" style="1"/>
    <col min="8436" max="8436" width="43.1640625" style="1" bestFit="1" customWidth="1"/>
    <col min="8437" max="8437" width="13.5" style="1" customWidth="1"/>
    <col min="8438" max="8438" width="11.1640625" style="1" customWidth="1"/>
    <col min="8439" max="8439" width="10.33203125" style="1" customWidth="1"/>
    <col min="8440" max="8440" width="16.6640625" style="1" customWidth="1"/>
    <col min="8441" max="8691" width="8.83203125" style="1"/>
    <col min="8692" max="8692" width="43.1640625" style="1" bestFit="1" customWidth="1"/>
    <col min="8693" max="8693" width="13.5" style="1" customWidth="1"/>
    <col min="8694" max="8694" width="11.1640625" style="1" customWidth="1"/>
    <col min="8695" max="8695" width="10.33203125" style="1" customWidth="1"/>
    <col min="8696" max="8696" width="16.6640625" style="1" customWidth="1"/>
    <col min="8697" max="8947" width="8.83203125" style="1"/>
    <col min="8948" max="8948" width="43.1640625" style="1" bestFit="1" customWidth="1"/>
    <col min="8949" max="8949" width="13.5" style="1" customWidth="1"/>
    <col min="8950" max="8950" width="11.1640625" style="1" customWidth="1"/>
    <col min="8951" max="8951" width="10.33203125" style="1" customWidth="1"/>
    <col min="8952" max="8952" width="16.6640625" style="1" customWidth="1"/>
    <col min="8953" max="9203" width="8.83203125" style="1"/>
    <col min="9204" max="9204" width="43.1640625" style="1" bestFit="1" customWidth="1"/>
    <col min="9205" max="9205" width="13.5" style="1" customWidth="1"/>
    <col min="9206" max="9206" width="11.1640625" style="1" customWidth="1"/>
    <col min="9207" max="9207" width="10.33203125" style="1" customWidth="1"/>
    <col min="9208" max="9208" width="16.6640625" style="1" customWidth="1"/>
    <col min="9209" max="9459" width="8.83203125" style="1"/>
    <col min="9460" max="9460" width="43.1640625" style="1" bestFit="1" customWidth="1"/>
    <col min="9461" max="9461" width="13.5" style="1" customWidth="1"/>
    <col min="9462" max="9462" width="11.1640625" style="1" customWidth="1"/>
    <col min="9463" max="9463" width="10.33203125" style="1" customWidth="1"/>
    <col min="9464" max="9464" width="16.6640625" style="1" customWidth="1"/>
    <col min="9465" max="9715" width="8.83203125" style="1"/>
    <col min="9716" max="9716" width="43.1640625" style="1" bestFit="1" customWidth="1"/>
    <col min="9717" max="9717" width="13.5" style="1" customWidth="1"/>
    <col min="9718" max="9718" width="11.1640625" style="1" customWidth="1"/>
    <col min="9719" max="9719" width="10.33203125" style="1" customWidth="1"/>
    <col min="9720" max="9720" width="16.6640625" style="1" customWidth="1"/>
    <col min="9721" max="9971" width="8.83203125" style="1"/>
    <col min="9972" max="9972" width="43.1640625" style="1" bestFit="1" customWidth="1"/>
    <col min="9973" max="9973" width="13.5" style="1" customWidth="1"/>
    <col min="9974" max="9974" width="11.1640625" style="1" customWidth="1"/>
    <col min="9975" max="9975" width="10.33203125" style="1" customWidth="1"/>
    <col min="9976" max="9976" width="16.6640625" style="1" customWidth="1"/>
    <col min="9977" max="10227" width="8.83203125" style="1"/>
    <col min="10228" max="10228" width="43.1640625" style="1" bestFit="1" customWidth="1"/>
    <col min="10229" max="10229" width="13.5" style="1" customWidth="1"/>
    <col min="10230" max="10230" width="11.1640625" style="1" customWidth="1"/>
    <col min="10231" max="10231" width="10.33203125" style="1" customWidth="1"/>
    <col min="10232" max="10232" width="16.6640625" style="1" customWidth="1"/>
    <col min="10233" max="10483" width="8.83203125" style="1"/>
    <col min="10484" max="10484" width="43.1640625" style="1" bestFit="1" customWidth="1"/>
    <col min="10485" max="10485" width="13.5" style="1" customWidth="1"/>
    <col min="10486" max="10486" width="11.1640625" style="1" customWidth="1"/>
    <col min="10487" max="10487" width="10.33203125" style="1" customWidth="1"/>
    <col min="10488" max="10488" width="16.6640625" style="1" customWidth="1"/>
    <col min="10489" max="10739" width="8.83203125" style="1"/>
    <col min="10740" max="10740" width="43.1640625" style="1" bestFit="1" customWidth="1"/>
    <col min="10741" max="10741" width="13.5" style="1" customWidth="1"/>
    <col min="10742" max="10742" width="11.1640625" style="1" customWidth="1"/>
    <col min="10743" max="10743" width="10.33203125" style="1" customWidth="1"/>
    <col min="10744" max="10744" width="16.6640625" style="1" customWidth="1"/>
    <col min="10745" max="10995" width="8.83203125" style="1"/>
    <col min="10996" max="10996" width="43.1640625" style="1" bestFit="1" customWidth="1"/>
    <col min="10997" max="10997" width="13.5" style="1" customWidth="1"/>
    <col min="10998" max="10998" width="11.1640625" style="1" customWidth="1"/>
    <col min="10999" max="10999" width="10.33203125" style="1" customWidth="1"/>
    <col min="11000" max="11000" width="16.6640625" style="1" customWidth="1"/>
    <col min="11001" max="11251" width="8.83203125" style="1"/>
    <col min="11252" max="11252" width="43.1640625" style="1" bestFit="1" customWidth="1"/>
    <col min="11253" max="11253" width="13.5" style="1" customWidth="1"/>
    <col min="11254" max="11254" width="11.1640625" style="1" customWidth="1"/>
    <col min="11255" max="11255" width="10.33203125" style="1" customWidth="1"/>
    <col min="11256" max="11256" width="16.6640625" style="1" customWidth="1"/>
    <col min="11257" max="11507" width="8.83203125" style="1"/>
    <col min="11508" max="11508" width="43.1640625" style="1" bestFit="1" customWidth="1"/>
    <col min="11509" max="11509" width="13.5" style="1" customWidth="1"/>
    <col min="11510" max="11510" width="11.1640625" style="1" customWidth="1"/>
    <col min="11511" max="11511" width="10.33203125" style="1" customWidth="1"/>
    <col min="11512" max="11512" width="16.6640625" style="1" customWidth="1"/>
    <col min="11513" max="11763" width="8.83203125" style="1"/>
    <col min="11764" max="11764" width="43.1640625" style="1" bestFit="1" customWidth="1"/>
    <col min="11765" max="11765" width="13.5" style="1" customWidth="1"/>
    <col min="11766" max="11766" width="11.1640625" style="1" customWidth="1"/>
    <col min="11767" max="11767" width="10.33203125" style="1" customWidth="1"/>
    <col min="11768" max="11768" width="16.6640625" style="1" customWidth="1"/>
    <col min="11769" max="12019" width="8.83203125" style="1"/>
    <col min="12020" max="12020" width="43.1640625" style="1" bestFit="1" customWidth="1"/>
    <col min="12021" max="12021" width="13.5" style="1" customWidth="1"/>
    <col min="12022" max="12022" width="11.1640625" style="1" customWidth="1"/>
    <col min="12023" max="12023" width="10.33203125" style="1" customWidth="1"/>
    <col min="12024" max="12024" width="16.6640625" style="1" customWidth="1"/>
    <col min="12025" max="12275" width="8.83203125" style="1"/>
    <col min="12276" max="12276" width="43.1640625" style="1" bestFit="1" customWidth="1"/>
    <col min="12277" max="12277" width="13.5" style="1" customWidth="1"/>
    <col min="12278" max="12278" width="11.1640625" style="1" customWidth="1"/>
    <col min="12279" max="12279" width="10.33203125" style="1" customWidth="1"/>
    <col min="12280" max="12280" width="16.6640625" style="1" customWidth="1"/>
    <col min="12281" max="12531" width="8.83203125" style="1"/>
    <col min="12532" max="12532" width="43.1640625" style="1" bestFit="1" customWidth="1"/>
    <col min="12533" max="12533" width="13.5" style="1" customWidth="1"/>
    <col min="12534" max="12534" width="11.1640625" style="1" customWidth="1"/>
    <col min="12535" max="12535" width="10.33203125" style="1" customWidth="1"/>
    <col min="12536" max="12536" width="16.6640625" style="1" customWidth="1"/>
    <col min="12537" max="12787" width="8.83203125" style="1"/>
    <col min="12788" max="12788" width="43.1640625" style="1" bestFit="1" customWidth="1"/>
    <col min="12789" max="12789" width="13.5" style="1" customWidth="1"/>
    <col min="12790" max="12790" width="11.1640625" style="1" customWidth="1"/>
    <col min="12791" max="12791" width="10.33203125" style="1" customWidth="1"/>
    <col min="12792" max="12792" width="16.6640625" style="1" customWidth="1"/>
    <col min="12793" max="13043" width="8.83203125" style="1"/>
    <col min="13044" max="13044" width="43.1640625" style="1" bestFit="1" customWidth="1"/>
    <col min="13045" max="13045" width="13.5" style="1" customWidth="1"/>
    <col min="13046" max="13046" width="11.1640625" style="1" customWidth="1"/>
    <col min="13047" max="13047" width="10.33203125" style="1" customWidth="1"/>
    <col min="13048" max="13048" width="16.6640625" style="1" customWidth="1"/>
    <col min="13049" max="13299" width="8.83203125" style="1"/>
    <col min="13300" max="13300" width="43.1640625" style="1" bestFit="1" customWidth="1"/>
    <col min="13301" max="13301" width="13.5" style="1" customWidth="1"/>
    <col min="13302" max="13302" width="11.1640625" style="1" customWidth="1"/>
    <col min="13303" max="13303" width="10.33203125" style="1" customWidth="1"/>
    <col min="13304" max="13304" width="16.6640625" style="1" customWidth="1"/>
    <col min="13305" max="13555" width="8.83203125" style="1"/>
    <col min="13556" max="13556" width="43.1640625" style="1" bestFit="1" customWidth="1"/>
    <col min="13557" max="13557" width="13.5" style="1" customWidth="1"/>
    <col min="13558" max="13558" width="11.1640625" style="1" customWidth="1"/>
    <col min="13559" max="13559" width="10.33203125" style="1" customWidth="1"/>
    <col min="13560" max="13560" width="16.6640625" style="1" customWidth="1"/>
    <col min="13561" max="13811" width="8.83203125" style="1"/>
    <col min="13812" max="13812" width="43.1640625" style="1" bestFit="1" customWidth="1"/>
    <col min="13813" max="13813" width="13.5" style="1" customWidth="1"/>
    <col min="13814" max="13814" width="11.1640625" style="1" customWidth="1"/>
    <col min="13815" max="13815" width="10.33203125" style="1" customWidth="1"/>
    <col min="13816" max="13816" width="16.6640625" style="1" customWidth="1"/>
    <col min="13817" max="14067" width="8.83203125" style="1"/>
    <col min="14068" max="14068" width="43.1640625" style="1" bestFit="1" customWidth="1"/>
    <col min="14069" max="14069" width="13.5" style="1" customWidth="1"/>
    <col min="14070" max="14070" width="11.1640625" style="1" customWidth="1"/>
    <col min="14071" max="14071" width="10.33203125" style="1" customWidth="1"/>
    <col min="14072" max="14072" width="16.6640625" style="1" customWidth="1"/>
    <col min="14073" max="14323" width="8.83203125" style="1"/>
    <col min="14324" max="14324" width="43.1640625" style="1" bestFit="1" customWidth="1"/>
    <col min="14325" max="14325" width="13.5" style="1" customWidth="1"/>
    <col min="14326" max="14326" width="11.1640625" style="1" customWidth="1"/>
    <col min="14327" max="14327" width="10.33203125" style="1" customWidth="1"/>
    <col min="14328" max="14328" width="16.6640625" style="1" customWidth="1"/>
    <col min="14329" max="14579" width="8.83203125" style="1"/>
    <col min="14580" max="14580" width="43.1640625" style="1" bestFit="1" customWidth="1"/>
    <col min="14581" max="14581" width="13.5" style="1" customWidth="1"/>
    <col min="14582" max="14582" width="11.1640625" style="1" customWidth="1"/>
    <col min="14583" max="14583" width="10.33203125" style="1" customWidth="1"/>
    <col min="14584" max="14584" width="16.6640625" style="1" customWidth="1"/>
    <col min="14585" max="14835" width="8.83203125" style="1"/>
    <col min="14836" max="14836" width="43.1640625" style="1" bestFit="1" customWidth="1"/>
    <col min="14837" max="14837" width="13.5" style="1" customWidth="1"/>
    <col min="14838" max="14838" width="11.1640625" style="1" customWidth="1"/>
    <col min="14839" max="14839" width="10.33203125" style="1" customWidth="1"/>
    <col min="14840" max="14840" width="16.6640625" style="1" customWidth="1"/>
    <col min="14841" max="15091" width="8.83203125" style="1"/>
    <col min="15092" max="15092" width="43.1640625" style="1" bestFit="1" customWidth="1"/>
    <col min="15093" max="15093" width="13.5" style="1" customWidth="1"/>
    <col min="15094" max="15094" width="11.1640625" style="1" customWidth="1"/>
    <col min="15095" max="15095" width="10.33203125" style="1" customWidth="1"/>
    <col min="15096" max="15096" width="16.6640625" style="1" customWidth="1"/>
    <col min="15097" max="15347" width="8.83203125" style="1"/>
    <col min="15348" max="15348" width="43.1640625" style="1" bestFit="1" customWidth="1"/>
    <col min="15349" max="15349" width="13.5" style="1" customWidth="1"/>
    <col min="15350" max="15350" width="11.1640625" style="1" customWidth="1"/>
    <col min="15351" max="15351" width="10.33203125" style="1" customWidth="1"/>
    <col min="15352" max="15352" width="16.6640625" style="1" customWidth="1"/>
    <col min="15353" max="15603" width="8.83203125" style="1"/>
    <col min="15604" max="15604" width="43.1640625" style="1" bestFit="1" customWidth="1"/>
    <col min="15605" max="15605" width="13.5" style="1" customWidth="1"/>
    <col min="15606" max="15606" width="11.1640625" style="1" customWidth="1"/>
    <col min="15607" max="15607" width="10.33203125" style="1" customWidth="1"/>
    <col min="15608" max="15608" width="16.6640625" style="1" customWidth="1"/>
    <col min="15609" max="15859" width="8.83203125" style="1"/>
    <col min="15860" max="15860" width="43.1640625" style="1" bestFit="1" customWidth="1"/>
    <col min="15861" max="15861" width="13.5" style="1" customWidth="1"/>
    <col min="15862" max="15862" width="11.1640625" style="1" customWidth="1"/>
    <col min="15863" max="15863" width="10.33203125" style="1" customWidth="1"/>
    <col min="15864" max="15864" width="16.6640625" style="1" customWidth="1"/>
    <col min="15865" max="16115" width="8.83203125" style="1"/>
    <col min="16116" max="16116" width="43.1640625" style="1" bestFit="1" customWidth="1"/>
    <col min="16117" max="16117" width="13.5" style="1" customWidth="1"/>
    <col min="16118" max="16118" width="11.1640625" style="1" customWidth="1"/>
    <col min="16119" max="16119" width="10.33203125" style="1" customWidth="1"/>
    <col min="16120" max="16120" width="16.6640625" style="1" customWidth="1"/>
    <col min="16121" max="16375" width="8.83203125" style="1"/>
    <col min="16376" max="16384" width="9.1640625" style="1" customWidth="1"/>
  </cols>
  <sheetData>
    <row r="1" spans="1:7" x14ac:dyDescent="0.2">
      <c r="A1" s="257" t="s">
        <v>1308</v>
      </c>
      <c r="B1" s="257"/>
      <c r="C1" s="257"/>
      <c r="D1" s="257"/>
      <c r="E1" s="257"/>
      <c r="G1" s="205" t="s">
        <v>885</v>
      </c>
    </row>
    <row r="2" spans="1:7" ht="16" thickBot="1" x14ac:dyDescent="0.25">
      <c r="A2" s="278" t="s">
        <v>253</v>
      </c>
      <c r="B2" s="278"/>
      <c r="C2" s="278"/>
      <c r="D2" s="278"/>
      <c r="E2" s="278"/>
    </row>
    <row r="3" spans="1:7" s="74" customFormat="1" ht="15" customHeight="1" x14ac:dyDescent="0.2">
      <c r="A3" s="78"/>
      <c r="B3" s="113" t="s">
        <v>762</v>
      </c>
      <c r="C3" s="114" t="s">
        <v>764</v>
      </c>
      <c r="D3" s="115"/>
      <c r="E3" s="279" t="s">
        <v>255</v>
      </c>
    </row>
    <row r="4" spans="1:7" s="77" customFormat="1" ht="16.5" customHeight="1" thickBot="1" x14ac:dyDescent="0.25">
      <c r="A4" s="75"/>
      <c r="B4" s="79" t="s">
        <v>763</v>
      </c>
      <c r="C4" s="79" t="s">
        <v>765</v>
      </c>
      <c r="D4" s="76" t="s">
        <v>254</v>
      </c>
      <c r="E4" s="280"/>
    </row>
    <row r="5" spans="1:7" x14ac:dyDescent="0.2">
      <c r="A5" s="56" t="s">
        <v>895</v>
      </c>
      <c r="B5" s="112" t="s">
        <v>266</v>
      </c>
      <c r="C5" s="121">
        <v>-3</v>
      </c>
      <c r="D5" s="121">
        <v>-4.3923870000000003</v>
      </c>
      <c r="E5" s="112" t="s">
        <v>279</v>
      </c>
    </row>
    <row r="6" spans="1:7" x14ac:dyDescent="0.2">
      <c r="A6" s="57" t="s">
        <v>896</v>
      </c>
      <c r="B6" s="111" t="s">
        <v>258</v>
      </c>
      <c r="C6" s="73">
        <v>-27.5</v>
      </c>
      <c r="D6" s="73">
        <v>-8.0221699999999991</v>
      </c>
      <c r="E6" s="111" t="s">
        <v>1257</v>
      </c>
    </row>
    <row r="7" spans="1:7" x14ac:dyDescent="0.2">
      <c r="A7" s="57" t="s">
        <v>897</v>
      </c>
      <c r="B7" s="111" t="s">
        <v>262</v>
      </c>
      <c r="C7" s="73">
        <v>-4.5</v>
      </c>
      <c r="D7" s="73">
        <v>-6.9089049999999999</v>
      </c>
      <c r="E7" s="112" t="s">
        <v>1257</v>
      </c>
    </row>
    <row r="8" spans="1:7" x14ac:dyDescent="0.2">
      <c r="A8" s="57" t="s">
        <v>898</v>
      </c>
      <c r="B8" s="111" t="s">
        <v>258</v>
      </c>
      <c r="C8" s="73">
        <v>-4.9000000000000004</v>
      </c>
      <c r="D8" s="73">
        <v>-11.28166</v>
      </c>
      <c r="E8" s="111" t="s">
        <v>283</v>
      </c>
    </row>
    <row r="9" spans="1:7" x14ac:dyDescent="0.2">
      <c r="A9" s="57" t="s">
        <v>899</v>
      </c>
      <c r="B9" s="111" t="s">
        <v>260</v>
      </c>
      <c r="C9" s="73">
        <v>-17.066669999999998</v>
      </c>
      <c r="D9" s="73">
        <v>-3.7993480000000002</v>
      </c>
      <c r="E9" s="223" t="s">
        <v>273</v>
      </c>
    </row>
    <row r="10" spans="1:7" x14ac:dyDescent="0.2">
      <c r="A10" s="57" t="s">
        <v>900</v>
      </c>
      <c r="B10" s="111" t="s">
        <v>266</v>
      </c>
      <c r="C10" s="73">
        <v>-29.33333</v>
      </c>
      <c r="D10" s="73">
        <v>-7.359089</v>
      </c>
      <c r="E10" s="223" t="s">
        <v>822</v>
      </c>
    </row>
    <row r="11" spans="1:7" x14ac:dyDescent="0.2">
      <c r="A11" s="57" t="s">
        <v>901</v>
      </c>
      <c r="B11" s="111" t="s">
        <v>258</v>
      </c>
      <c r="C11" s="73">
        <v>-5.0999999999999996</v>
      </c>
      <c r="D11" s="73">
        <v>-7.5555560000000002</v>
      </c>
      <c r="E11" s="112" t="s">
        <v>1257</v>
      </c>
    </row>
    <row r="12" spans="1:7" x14ac:dyDescent="0.2">
      <c r="A12" s="57" t="s">
        <v>809</v>
      </c>
      <c r="B12" s="111" t="s">
        <v>263</v>
      </c>
      <c r="C12" s="73">
        <v>-14.1</v>
      </c>
      <c r="D12" s="73">
        <v>-4.0767150000000001</v>
      </c>
      <c r="E12" s="111" t="s">
        <v>264</v>
      </c>
    </row>
    <row r="13" spans="1:7" x14ac:dyDescent="0.2">
      <c r="A13" s="57" t="s">
        <v>902</v>
      </c>
      <c r="B13" s="111" t="s">
        <v>263</v>
      </c>
      <c r="C13" s="73">
        <v>-3.2333340000000002</v>
      </c>
      <c r="D13" s="73">
        <v>-5.1513549999999997</v>
      </c>
      <c r="E13" s="238" t="s">
        <v>1257</v>
      </c>
    </row>
    <row r="14" spans="1:7" x14ac:dyDescent="0.2">
      <c r="A14" s="57" t="s">
        <v>903</v>
      </c>
      <c r="B14" s="111" t="s">
        <v>266</v>
      </c>
      <c r="C14" s="73">
        <v>-4.3333399999999997</v>
      </c>
      <c r="D14" s="73">
        <v>-3.7302780000000002</v>
      </c>
      <c r="E14" s="111" t="s">
        <v>267</v>
      </c>
    </row>
    <row r="15" spans="1:7" x14ac:dyDescent="0.2">
      <c r="A15" s="57" t="s">
        <v>904</v>
      </c>
      <c r="B15" s="111" t="s">
        <v>256</v>
      </c>
      <c r="C15" s="73">
        <v>-1.4666669999999999</v>
      </c>
      <c r="D15" s="73">
        <v>-3.049204</v>
      </c>
      <c r="E15" s="111" t="s">
        <v>268</v>
      </c>
    </row>
    <row r="16" spans="1:7" x14ac:dyDescent="0.2">
      <c r="A16" s="57" t="s">
        <v>905</v>
      </c>
      <c r="B16" s="111" t="s">
        <v>266</v>
      </c>
      <c r="C16" s="73">
        <v>-1.2</v>
      </c>
      <c r="D16" s="73">
        <v>-0.70161799999999996</v>
      </c>
      <c r="E16" s="111" t="s">
        <v>269</v>
      </c>
    </row>
    <row r="17" spans="1:5" x14ac:dyDescent="0.2">
      <c r="A17" s="57" t="s">
        <v>906</v>
      </c>
      <c r="B17" s="111" t="s">
        <v>262</v>
      </c>
      <c r="C17" s="73">
        <v>-9.9666700000000006</v>
      </c>
      <c r="D17" s="73">
        <v>-4.9096900000000003</v>
      </c>
      <c r="E17" s="111" t="s">
        <v>277</v>
      </c>
    </row>
    <row r="18" spans="1:5" x14ac:dyDescent="0.2">
      <c r="A18" s="57" t="s">
        <v>907</v>
      </c>
      <c r="B18" s="111" t="s">
        <v>262</v>
      </c>
      <c r="C18" s="73">
        <v>-7.8666669999999996</v>
      </c>
      <c r="D18" s="73">
        <v>-14.631119999999999</v>
      </c>
      <c r="E18" s="238" t="s">
        <v>1257</v>
      </c>
    </row>
    <row r="19" spans="1:5" x14ac:dyDescent="0.2">
      <c r="A19" s="57" t="s">
        <v>908</v>
      </c>
      <c r="B19" s="111" t="s">
        <v>266</v>
      </c>
      <c r="C19" s="73">
        <v>-5.6666699999999999</v>
      </c>
      <c r="D19" s="73">
        <v>-4.711754</v>
      </c>
      <c r="E19" s="111" t="s">
        <v>281</v>
      </c>
    </row>
    <row r="20" spans="1:5" x14ac:dyDescent="0.2">
      <c r="A20" s="57" t="s">
        <v>909</v>
      </c>
      <c r="B20" s="111" t="s">
        <v>258</v>
      </c>
      <c r="C20" s="73">
        <v>-12.33334</v>
      </c>
      <c r="D20" s="73">
        <v>-6.9614339999999997</v>
      </c>
      <c r="E20" s="111" t="s">
        <v>257</v>
      </c>
    </row>
    <row r="21" spans="1:5" x14ac:dyDescent="0.2">
      <c r="A21" s="57" t="s">
        <v>910</v>
      </c>
      <c r="B21" s="111" t="s">
        <v>258</v>
      </c>
      <c r="C21" s="73">
        <v>-7.2666659999999998</v>
      </c>
      <c r="D21" s="73">
        <v>-7.8615209999999998</v>
      </c>
      <c r="E21" s="111" t="s">
        <v>285</v>
      </c>
    </row>
    <row r="22" spans="1:5" x14ac:dyDescent="0.2">
      <c r="A22" s="57" t="s">
        <v>911</v>
      </c>
      <c r="B22" s="111" t="s">
        <v>275</v>
      </c>
      <c r="C22" s="73">
        <v>-204.9666</v>
      </c>
      <c r="D22" s="73">
        <v>-8.3095689999999998</v>
      </c>
      <c r="E22" s="223" t="s">
        <v>281</v>
      </c>
    </row>
    <row r="23" spans="1:5" x14ac:dyDescent="0.2">
      <c r="A23" s="57" t="s">
        <v>912</v>
      </c>
      <c r="B23" s="111" t="s">
        <v>262</v>
      </c>
      <c r="C23" s="73">
        <v>-15.83333</v>
      </c>
      <c r="D23" s="73">
        <v>-10.527480000000001</v>
      </c>
      <c r="E23" s="112" t="s">
        <v>1257</v>
      </c>
    </row>
    <row r="24" spans="1:5" x14ac:dyDescent="0.2">
      <c r="A24" s="57" t="s">
        <v>913</v>
      </c>
      <c r="B24" s="111" t="s">
        <v>275</v>
      </c>
      <c r="C24" s="73">
        <v>-3.3</v>
      </c>
      <c r="D24" s="73">
        <v>-6.0292329999999996</v>
      </c>
      <c r="E24" s="111" t="s">
        <v>278</v>
      </c>
    </row>
    <row r="25" spans="1:5" x14ac:dyDescent="0.2">
      <c r="A25" s="57" t="s">
        <v>779</v>
      </c>
      <c r="B25" s="111" t="s">
        <v>260</v>
      </c>
      <c r="C25" s="73">
        <v>-8.9333299999999998</v>
      </c>
      <c r="D25" s="73">
        <v>-4.0385759999999999</v>
      </c>
      <c r="E25" s="111" t="s">
        <v>281</v>
      </c>
    </row>
    <row r="26" spans="1:5" x14ac:dyDescent="0.2">
      <c r="A26" s="57" t="s">
        <v>914</v>
      </c>
      <c r="B26" s="111" t="s">
        <v>266</v>
      </c>
      <c r="C26" s="73">
        <v>-22.5</v>
      </c>
      <c r="D26" s="73">
        <v>-2.8378040000000002</v>
      </c>
      <c r="E26" s="111" t="s">
        <v>276</v>
      </c>
    </row>
    <row r="27" spans="1:5" x14ac:dyDescent="0.2">
      <c r="A27" s="57" t="s">
        <v>915</v>
      </c>
      <c r="B27" s="111" t="s">
        <v>260</v>
      </c>
      <c r="C27" s="73">
        <v>-15.433339999999999</v>
      </c>
      <c r="D27" s="73">
        <v>-6.3442069999999999</v>
      </c>
      <c r="E27" s="111" t="s">
        <v>277</v>
      </c>
    </row>
    <row r="28" spans="1:5" x14ac:dyDescent="0.2">
      <c r="A28" s="57" t="s">
        <v>916</v>
      </c>
      <c r="B28" s="111" t="s">
        <v>258</v>
      </c>
      <c r="C28" s="73">
        <v>-60.466700000000003</v>
      </c>
      <c r="D28" s="73">
        <v>-4.5729579999999999</v>
      </c>
      <c r="E28" s="111" t="s">
        <v>264</v>
      </c>
    </row>
    <row r="29" spans="1:5" x14ac:dyDescent="0.2">
      <c r="A29" s="57" t="s">
        <v>917</v>
      </c>
      <c r="B29" s="111" t="s">
        <v>260</v>
      </c>
      <c r="C29" s="73">
        <v>-3.9749949999999998</v>
      </c>
      <c r="D29" s="73">
        <v>-5.3239919999999996</v>
      </c>
      <c r="E29" s="238" t="s">
        <v>1257</v>
      </c>
    </row>
    <row r="30" spans="1:5" x14ac:dyDescent="0.2">
      <c r="A30" s="57" t="s">
        <v>918</v>
      </c>
      <c r="B30" s="111" t="s">
        <v>280</v>
      </c>
      <c r="C30" s="73">
        <v>-4.8842549999999996</v>
      </c>
      <c r="D30" s="73">
        <v>-5.0730789999999999</v>
      </c>
      <c r="E30" s="111" t="s">
        <v>281</v>
      </c>
    </row>
    <row r="31" spans="1:5" x14ac:dyDescent="0.2">
      <c r="A31" s="57" t="s">
        <v>919</v>
      </c>
      <c r="B31" s="111" t="s">
        <v>263</v>
      </c>
      <c r="C31" s="73">
        <v>-14.133330000000001</v>
      </c>
      <c r="D31" s="73">
        <v>-3.7366700000000002</v>
      </c>
      <c r="E31" s="111" t="s">
        <v>264</v>
      </c>
    </row>
    <row r="32" spans="1:5" x14ac:dyDescent="0.2">
      <c r="A32" s="57" t="s">
        <v>920</v>
      </c>
      <c r="B32" s="111" t="s">
        <v>280</v>
      </c>
      <c r="C32" s="73">
        <v>-4.1666670000000003</v>
      </c>
      <c r="D32" s="73">
        <v>-7.1225079999999998</v>
      </c>
      <c r="E32" s="111" t="s">
        <v>289</v>
      </c>
    </row>
    <row r="33" spans="1:5" x14ac:dyDescent="0.2">
      <c r="A33" s="57" t="s">
        <v>921</v>
      </c>
      <c r="B33" s="111" t="s">
        <v>262</v>
      </c>
      <c r="C33" s="73">
        <v>-2.5</v>
      </c>
      <c r="D33" s="73">
        <v>-6.5331010000000003</v>
      </c>
      <c r="E33" s="238" t="s">
        <v>1257</v>
      </c>
    </row>
    <row r="34" spans="1:5" x14ac:dyDescent="0.2">
      <c r="A34" s="57" t="s">
        <v>922</v>
      </c>
      <c r="B34" s="111" t="s">
        <v>266</v>
      </c>
      <c r="C34" s="73">
        <v>-9.6333300000000008</v>
      </c>
      <c r="D34" s="73">
        <v>-5.699071</v>
      </c>
      <c r="E34" s="111" t="s">
        <v>1257</v>
      </c>
    </row>
    <row r="35" spans="1:5" x14ac:dyDescent="0.2">
      <c r="A35" s="57" t="s">
        <v>923</v>
      </c>
      <c r="B35" s="111" t="s">
        <v>256</v>
      </c>
      <c r="C35" s="73">
        <v>-2.1333329999999999</v>
      </c>
      <c r="D35" s="73">
        <v>-4.4229430000000001</v>
      </c>
      <c r="E35" s="111" t="s">
        <v>287</v>
      </c>
    </row>
    <row r="36" spans="1:5" x14ac:dyDescent="0.2">
      <c r="A36" s="57" t="s">
        <v>924</v>
      </c>
      <c r="B36" s="111" t="s">
        <v>258</v>
      </c>
      <c r="C36" s="73">
        <v>-7.0333329999999998</v>
      </c>
      <c r="D36" s="73">
        <v>-8.1372920000000004</v>
      </c>
      <c r="E36" s="111" t="s">
        <v>257</v>
      </c>
    </row>
    <row r="37" spans="1:5" x14ac:dyDescent="0.2">
      <c r="A37" s="57" t="s">
        <v>925</v>
      </c>
      <c r="B37" s="111" t="s">
        <v>262</v>
      </c>
      <c r="C37" s="73">
        <v>-11</v>
      </c>
      <c r="D37" s="73">
        <v>-15.28485</v>
      </c>
      <c r="E37" s="111" t="s">
        <v>289</v>
      </c>
    </row>
    <row r="38" spans="1:5" x14ac:dyDescent="0.2">
      <c r="A38" s="57" t="s">
        <v>926</v>
      </c>
      <c r="B38" s="111" t="s">
        <v>258</v>
      </c>
      <c r="C38" s="73">
        <v>-4.9666670000000002</v>
      </c>
      <c r="D38" s="73">
        <v>-6.0643060000000002</v>
      </c>
      <c r="E38" s="111" t="s">
        <v>264</v>
      </c>
    </row>
    <row r="39" spans="1:5" x14ac:dyDescent="0.2">
      <c r="A39" s="57" t="s">
        <v>927</v>
      </c>
      <c r="B39" s="111" t="s">
        <v>260</v>
      </c>
      <c r="C39" s="73">
        <v>-11</v>
      </c>
      <c r="D39" s="73">
        <v>-9.5958129999999997</v>
      </c>
      <c r="E39" s="238" t="s">
        <v>1257</v>
      </c>
    </row>
    <row r="40" spans="1:5" x14ac:dyDescent="0.2">
      <c r="A40" s="57" t="s">
        <v>928</v>
      </c>
      <c r="B40" s="111" t="s">
        <v>262</v>
      </c>
      <c r="C40" s="73">
        <v>-43.3</v>
      </c>
      <c r="D40" s="73">
        <v>-8.0373719999999995</v>
      </c>
      <c r="E40" s="111" t="s">
        <v>827</v>
      </c>
    </row>
    <row r="41" spans="1:5" x14ac:dyDescent="0.2">
      <c r="A41" s="57" t="s">
        <v>929</v>
      </c>
      <c r="B41" s="111" t="s">
        <v>759</v>
      </c>
      <c r="C41" s="73">
        <v>-0.13333300000000001</v>
      </c>
      <c r="D41" s="73">
        <v>-0.207039</v>
      </c>
      <c r="E41" s="111" t="s">
        <v>294</v>
      </c>
    </row>
    <row r="42" spans="1:5" x14ac:dyDescent="0.2">
      <c r="A42" s="57" t="s">
        <v>930</v>
      </c>
      <c r="B42" s="111" t="s">
        <v>260</v>
      </c>
      <c r="C42" s="73">
        <v>-4.4666670000000002</v>
      </c>
      <c r="D42" s="73">
        <v>-5.9476259999999996</v>
      </c>
      <c r="E42" s="111" t="s">
        <v>288</v>
      </c>
    </row>
    <row r="43" spans="1:5" x14ac:dyDescent="0.2">
      <c r="A43" s="57" t="s">
        <v>931</v>
      </c>
      <c r="B43" s="111" t="s">
        <v>266</v>
      </c>
      <c r="C43" s="73">
        <v>-3.5666669999999998</v>
      </c>
      <c r="D43" s="73">
        <v>-4.6160490000000003</v>
      </c>
      <c r="E43" s="111" t="s">
        <v>828</v>
      </c>
    </row>
    <row r="44" spans="1:5" x14ac:dyDescent="0.2">
      <c r="A44" s="57" t="s">
        <v>932</v>
      </c>
      <c r="B44" s="111" t="s">
        <v>266</v>
      </c>
      <c r="C44" s="73">
        <v>-4.1333330000000004</v>
      </c>
      <c r="D44" s="73">
        <v>-4.204815</v>
      </c>
      <c r="E44" s="111" t="s">
        <v>1257</v>
      </c>
    </row>
    <row r="45" spans="1:5" x14ac:dyDescent="0.2">
      <c r="A45" s="57" t="s">
        <v>933</v>
      </c>
      <c r="B45" s="111" t="s">
        <v>266</v>
      </c>
      <c r="C45" s="73">
        <v>-1.3</v>
      </c>
      <c r="D45" s="73">
        <v>-3.0903330000000002</v>
      </c>
      <c r="E45" s="111" t="s">
        <v>290</v>
      </c>
    </row>
    <row r="46" spans="1:5" x14ac:dyDescent="0.2">
      <c r="A46" s="57" t="s">
        <v>934</v>
      </c>
      <c r="B46" s="111" t="s">
        <v>262</v>
      </c>
      <c r="C46" s="73">
        <v>-26.566669999999998</v>
      </c>
      <c r="D46" s="73">
        <v>-9.5266570000000002</v>
      </c>
      <c r="E46" s="111" t="s">
        <v>295</v>
      </c>
    </row>
    <row r="47" spans="1:5" x14ac:dyDescent="0.2">
      <c r="A47" s="57" t="s">
        <v>831</v>
      </c>
      <c r="B47" s="111" t="s">
        <v>260</v>
      </c>
      <c r="C47" s="73">
        <v>-100.08199999999999</v>
      </c>
      <c r="D47" s="73">
        <v>-4.0104559999999996</v>
      </c>
      <c r="E47" s="111" t="s">
        <v>271</v>
      </c>
    </row>
    <row r="48" spans="1:5" x14ac:dyDescent="0.2">
      <c r="A48" s="57" t="s">
        <v>935</v>
      </c>
      <c r="B48" s="111" t="s">
        <v>260</v>
      </c>
      <c r="C48" s="73">
        <v>-10.86666</v>
      </c>
      <c r="D48" s="73">
        <v>-6.4363239999999999</v>
      </c>
      <c r="E48" s="111" t="s">
        <v>278</v>
      </c>
    </row>
    <row r="49" spans="1:5" x14ac:dyDescent="0.2">
      <c r="A49" s="57" t="s">
        <v>936</v>
      </c>
      <c r="B49" s="111" t="s">
        <v>258</v>
      </c>
      <c r="C49" s="73">
        <v>-5.1333330000000004</v>
      </c>
      <c r="D49" s="73">
        <v>-7.3931820000000004</v>
      </c>
      <c r="E49" s="111" t="s">
        <v>264</v>
      </c>
    </row>
    <row r="50" spans="1:5" x14ac:dyDescent="0.2">
      <c r="A50" s="57" t="s">
        <v>937</v>
      </c>
      <c r="B50" s="111" t="s">
        <v>258</v>
      </c>
      <c r="C50" s="73">
        <v>-4.5</v>
      </c>
      <c r="D50" s="73">
        <v>-5.1252849999999999</v>
      </c>
      <c r="E50" s="111" t="s">
        <v>286</v>
      </c>
    </row>
    <row r="51" spans="1:5" x14ac:dyDescent="0.2">
      <c r="A51" s="57" t="s">
        <v>938</v>
      </c>
      <c r="B51" s="111" t="s">
        <v>258</v>
      </c>
      <c r="C51" s="73">
        <v>-33.106879999999997</v>
      </c>
      <c r="D51" s="73">
        <v>-7.5007979999999996</v>
      </c>
      <c r="E51" s="111" t="s">
        <v>1257</v>
      </c>
    </row>
    <row r="52" spans="1:5" x14ac:dyDescent="0.2">
      <c r="A52" s="57" t="s">
        <v>939</v>
      </c>
      <c r="B52" s="111" t="s">
        <v>258</v>
      </c>
      <c r="C52" s="73">
        <v>-2.5333399999999999</v>
      </c>
      <c r="D52" s="73">
        <v>-2.0079310000000001</v>
      </c>
      <c r="E52" s="111" t="s">
        <v>269</v>
      </c>
    </row>
    <row r="53" spans="1:5" x14ac:dyDescent="0.2">
      <c r="A53" s="57" t="s">
        <v>940</v>
      </c>
      <c r="B53" s="111" t="s">
        <v>258</v>
      </c>
      <c r="C53" s="73">
        <v>-6.3333329999999997</v>
      </c>
      <c r="D53" s="73">
        <v>-13.738250000000001</v>
      </c>
      <c r="E53" s="238" t="s">
        <v>758</v>
      </c>
    </row>
    <row r="54" spans="1:5" x14ac:dyDescent="0.2">
      <c r="A54" s="57" t="s">
        <v>941</v>
      </c>
      <c r="B54" s="111" t="s">
        <v>266</v>
      </c>
      <c r="C54" s="73">
        <v>-18.5</v>
      </c>
      <c r="D54" s="73">
        <v>-3.3569230000000001</v>
      </c>
      <c r="E54" s="111" t="s">
        <v>265</v>
      </c>
    </row>
    <row r="55" spans="1:5" x14ac:dyDescent="0.2">
      <c r="A55" s="57" t="s">
        <v>942</v>
      </c>
      <c r="B55" s="111" t="s">
        <v>275</v>
      </c>
      <c r="C55" s="73">
        <v>-6.8333329999999997</v>
      </c>
      <c r="D55" s="73">
        <v>-10.892670000000001</v>
      </c>
      <c r="E55" s="111" t="s">
        <v>825</v>
      </c>
    </row>
    <row r="56" spans="1:5" x14ac:dyDescent="0.2">
      <c r="A56" s="57" t="s">
        <v>943</v>
      </c>
      <c r="B56" s="111" t="s">
        <v>258</v>
      </c>
      <c r="C56" s="73">
        <v>-3.66276</v>
      </c>
      <c r="D56" s="73">
        <v>-3.1229119999999999</v>
      </c>
      <c r="E56" s="111" t="s">
        <v>287</v>
      </c>
    </row>
    <row r="57" spans="1:5" x14ac:dyDescent="0.2">
      <c r="A57" s="57" t="s">
        <v>944</v>
      </c>
      <c r="B57" s="111" t="s">
        <v>759</v>
      </c>
      <c r="C57" s="73">
        <v>-0.66666599999999998</v>
      </c>
      <c r="D57" s="73">
        <v>-1.556419</v>
      </c>
      <c r="E57" s="111" t="s">
        <v>294</v>
      </c>
    </row>
    <row r="58" spans="1:5" x14ac:dyDescent="0.2">
      <c r="A58" s="57" t="s">
        <v>945</v>
      </c>
      <c r="B58" s="111" t="s">
        <v>263</v>
      </c>
      <c r="C58" s="73">
        <v>-15.23333</v>
      </c>
      <c r="D58" s="73">
        <v>-8.7732749999999999</v>
      </c>
      <c r="E58" s="111" t="s">
        <v>282</v>
      </c>
    </row>
    <row r="59" spans="1:5" x14ac:dyDescent="0.2">
      <c r="A59" s="57" t="s">
        <v>946</v>
      </c>
      <c r="B59" s="111" t="s">
        <v>262</v>
      </c>
      <c r="C59" s="73">
        <v>-38.16666</v>
      </c>
      <c r="D59" s="73">
        <v>-16.29429</v>
      </c>
      <c r="E59" s="223" t="s">
        <v>257</v>
      </c>
    </row>
    <row r="60" spans="1:5" x14ac:dyDescent="0.2">
      <c r="A60" s="57" t="s">
        <v>786</v>
      </c>
      <c r="B60" s="111" t="s">
        <v>280</v>
      </c>
      <c r="C60" s="73">
        <v>-3.2333340000000002</v>
      </c>
      <c r="D60" s="73">
        <v>-6.9583940000000002</v>
      </c>
      <c r="E60" s="112" t="s">
        <v>1257</v>
      </c>
    </row>
    <row r="61" spans="1:5" x14ac:dyDescent="0.2">
      <c r="A61" s="57" t="s">
        <v>947</v>
      </c>
      <c r="B61" s="111" t="s">
        <v>262</v>
      </c>
      <c r="C61" s="73">
        <v>-2.4666670000000002</v>
      </c>
      <c r="D61" s="73">
        <v>-4.2923439999999999</v>
      </c>
      <c r="E61" s="111" t="s">
        <v>286</v>
      </c>
    </row>
    <row r="62" spans="1:5" x14ac:dyDescent="0.2">
      <c r="A62" s="57" t="s">
        <v>948</v>
      </c>
      <c r="B62" s="111" t="s">
        <v>262</v>
      </c>
      <c r="C62" s="73">
        <v>-5.7</v>
      </c>
      <c r="D62" s="73">
        <v>-17.134270000000001</v>
      </c>
      <c r="E62" s="111" t="s">
        <v>1257</v>
      </c>
    </row>
    <row r="63" spans="1:5" x14ac:dyDescent="0.2">
      <c r="A63" s="57" t="s">
        <v>949</v>
      </c>
      <c r="B63" s="111" t="s">
        <v>256</v>
      </c>
      <c r="C63" s="73">
        <v>-3.7333340000000002</v>
      </c>
      <c r="D63" s="73">
        <v>-9.0468510000000002</v>
      </c>
      <c r="E63" s="111" t="s">
        <v>277</v>
      </c>
    </row>
    <row r="64" spans="1:5" x14ac:dyDescent="0.2">
      <c r="A64" s="57" t="s">
        <v>950</v>
      </c>
      <c r="B64" s="111" t="s">
        <v>256</v>
      </c>
      <c r="C64" s="73">
        <v>-3.9666600000000001</v>
      </c>
      <c r="D64" s="73">
        <v>-2.8205689999999999</v>
      </c>
      <c r="E64" s="111" t="s">
        <v>268</v>
      </c>
    </row>
    <row r="65" spans="1:5" x14ac:dyDescent="0.2">
      <c r="A65" s="57" t="s">
        <v>951</v>
      </c>
      <c r="B65" s="111" t="s">
        <v>260</v>
      </c>
      <c r="C65" s="73">
        <v>-4.6666670000000003</v>
      </c>
      <c r="D65" s="73">
        <v>-7.7433630000000004</v>
      </c>
      <c r="E65" s="111" t="s">
        <v>1258</v>
      </c>
    </row>
    <row r="66" spans="1:5" x14ac:dyDescent="0.2">
      <c r="A66" s="57" t="s">
        <v>952</v>
      </c>
      <c r="B66" s="111" t="s">
        <v>266</v>
      </c>
      <c r="C66" s="73">
        <v>-10</v>
      </c>
      <c r="D66" s="73">
        <v>-8.7822010000000006</v>
      </c>
      <c r="E66" s="111" t="s">
        <v>1257</v>
      </c>
    </row>
    <row r="67" spans="1:5" x14ac:dyDescent="0.2">
      <c r="A67" s="57" t="s">
        <v>953</v>
      </c>
      <c r="B67" s="111" t="s">
        <v>256</v>
      </c>
      <c r="C67" s="73">
        <v>-4.2333299999999996</v>
      </c>
      <c r="D67" s="73">
        <v>-3.446402</v>
      </c>
      <c r="E67" s="112" t="s">
        <v>1257</v>
      </c>
    </row>
    <row r="68" spans="1:5" x14ac:dyDescent="0.2">
      <c r="A68" s="57" t="s">
        <v>954</v>
      </c>
      <c r="B68" s="111" t="s">
        <v>258</v>
      </c>
      <c r="C68" s="73">
        <v>-20.566669999999998</v>
      </c>
      <c r="D68" s="73">
        <v>-6.760904</v>
      </c>
      <c r="E68" s="111" t="s">
        <v>277</v>
      </c>
    </row>
    <row r="69" spans="1:5" x14ac:dyDescent="0.2">
      <c r="A69" s="57" t="s">
        <v>806</v>
      </c>
      <c r="B69" s="111" t="s">
        <v>263</v>
      </c>
      <c r="C69" s="73">
        <v>-89.400030000000001</v>
      </c>
      <c r="D69" s="73">
        <v>-8.668113</v>
      </c>
      <c r="E69" s="223" t="s">
        <v>272</v>
      </c>
    </row>
    <row r="70" spans="1:5" x14ac:dyDescent="0.2">
      <c r="A70" s="57" t="s">
        <v>955</v>
      </c>
      <c r="B70" s="111" t="s">
        <v>263</v>
      </c>
      <c r="C70" s="73">
        <v>-4.7666599999999999</v>
      </c>
      <c r="D70" s="73">
        <v>-4.4659529999999998</v>
      </c>
      <c r="E70" s="111" t="s">
        <v>295</v>
      </c>
    </row>
    <row r="71" spans="1:5" x14ac:dyDescent="0.2">
      <c r="A71" s="57" t="s">
        <v>816</v>
      </c>
      <c r="B71" s="111" t="s">
        <v>258</v>
      </c>
      <c r="C71" s="73">
        <v>-22.6</v>
      </c>
      <c r="D71" s="73">
        <v>-9.1031150000000007</v>
      </c>
      <c r="E71" s="223" t="s">
        <v>274</v>
      </c>
    </row>
    <row r="72" spans="1:5" x14ac:dyDescent="0.2">
      <c r="A72" s="57" t="s">
        <v>956</v>
      </c>
      <c r="B72" s="111" t="s">
        <v>260</v>
      </c>
      <c r="C72" s="73">
        <v>-1.933333</v>
      </c>
      <c r="D72" s="73">
        <v>-4.274133</v>
      </c>
      <c r="E72" s="111" t="s">
        <v>264</v>
      </c>
    </row>
    <row r="73" spans="1:5" x14ac:dyDescent="0.2">
      <c r="A73" s="57" t="s">
        <v>891</v>
      </c>
      <c r="B73" s="111" t="s">
        <v>258</v>
      </c>
      <c r="C73" s="73">
        <v>-331.7</v>
      </c>
      <c r="D73" s="73">
        <v>-7.2706150000000003</v>
      </c>
      <c r="E73" s="111" t="s">
        <v>265</v>
      </c>
    </row>
    <row r="74" spans="1:5" x14ac:dyDescent="0.2">
      <c r="A74" s="57" t="s">
        <v>957</v>
      </c>
      <c r="B74" s="111" t="s">
        <v>262</v>
      </c>
      <c r="C74" s="73">
        <v>-7.6</v>
      </c>
      <c r="D74" s="73">
        <v>-9.8148949999999999</v>
      </c>
      <c r="E74" s="111" t="s">
        <v>286</v>
      </c>
    </row>
    <row r="75" spans="1:5" x14ac:dyDescent="0.2">
      <c r="A75" s="57" t="s">
        <v>788</v>
      </c>
      <c r="B75" s="111" t="s">
        <v>263</v>
      </c>
      <c r="C75" s="73">
        <v>-70.133369999999999</v>
      </c>
      <c r="D75" s="73">
        <v>-6.6833999999999998</v>
      </c>
      <c r="E75" s="111" t="s">
        <v>289</v>
      </c>
    </row>
    <row r="76" spans="1:5" x14ac:dyDescent="0.2">
      <c r="A76" s="57" t="s">
        <v>794</v>
      </c>
      <c r="B76" s="111" t="s">
        <v>262</v>
      </c>
      <c r="C76" s="73">
        <v>-4.4000000000000004</v>
      </c>
      <c r="D76" s="73">
        <v>-5.3140099999999997</v>
      </c>
      <c r="E76" s="111" t="s">
        <v>268</v>
      </c>
    </row>
    <row r="77" spans="1:5" x14ac:dyDescent="0.2">
      <c r="A77" s="57" t="s">
        <v>958</v>
      </c>
      <c r="B77" s="111" t="s">
        <v>262</v>
      </c>
      <c r="C77" s="73">
        <v>-4.0666669999999998</v>
      </c>
      <c r="D77" s="73">
        <v>-9.6595420000000001</v>
      </c>
      <c r="E77" s="111" t="s">
        <v>268</v>
      </c>
    </row>
    <row r="78" spans="1:5" x14ac:dyDescent="0.2">
      <c r="A78" s="57" t="s">
        <v>959</v>
      </c>
      <c r="B78" s="111" t="s">
        <v>262</v>
      </c>
      <c r="C78" s="73">
        <v>-89.000029999999995</v>
      </c>
      <c r="D78" s="73">
        <v>-8.2770189999999992</v>
      </c>
      <c r="E78" s="111" t="s">
        <v>299</v>
      </c>
    </row>
    <row r="79" spans="1:5" x14ac:dyDescent="0.2">
      <c r="A79" s="57" t="s">
        <v>960</v>
      </c>
      <c r="B79" s="111" t="s">
        <v>266</v>
      </c>
      <c r="C79" s="73">
        <v>-5.3666660000000004</v>
      </c>
      <c r="D79" s="73">
        <v>-9.2316500000000001</v>
      </c>
      <c r="E79" s="111" t="s">
        <v>273</v>
      </c>
    </row>
    <row r="80" spans="1:5" x14ac:dyDescent="0.2">
      <c r="A80" s="57" t="s">
        <v>961</v>
      </c>
      <c r="B80" s="111" t="s">
        <v>291</v>
      </c>
      <c r="C80" s="73">
        <v>-1.2333400000000001</v>
      </c>
      <c r="D80" s="73">
        <v>-1.216712</v>
      </c>
      <c r="E80" s="111" t="s">
        <v>297</v>
      </c>
    </row>
    <row r="81" spans="1:5" x14ac:dyDescent="0.2">
      <c r="A81" s="57" t="s">
        <v>962</v>
      </c>
      <c r="B81" s="111" t="s">
        <v>263</v>
      </c>
      <c r="C81" s="73">
        <v>-16.33333</v>
      </c>
      <c r="D81" s="73">
        <v>-6.2699920000000002</v>
      </c>
      <c r="E81" s="111" t="s">
        <v>281</v>
      </c>
    </row>
    <row r="82" spans="1:5" x14ac:dyDescent="0.2">
      <c r="A82" s="57" t="s">
        <v>963</v>
      </c>
      <c r="B82" s="111" t="s">
        <v>266</v>
      </c>
      <c r="C82" s="73">
        <v>-2.2000000000000002</v>
      </c>
      <c r="D82" s="73">
        <v>-2.431835</v>
      </c>
      <c r="E82" s="111" t="s">
        <v>287</v>
      </c>
    </row>
    <row r="83" spans="1:5" x14ac:dyDescent="0.2">
      <c r="A83" s="57" t="s">
        <v>964</v>
      </c>
      <c r="B83" s="111" t="s">
        <v>258</v>
      </c>
      <c r="C83" s="73">
        <v>-27.066669999999998</v>
      </c>
      <c r="D83" s="73">
        <v>-7.2975649999999996</v>
      </c>
      <c r="E83" s="111" t="s">
        <v>281</v>
      </c>
    </row>
    <row r="84" spans="1:5" x14ac:dyDescent="0.2">
      <c r="A84" s="57" t="s">
        <v>770</v>
      </c>
      <c r="B84" s="111" t="s">
        <v>260</v>
      </c>
      <c r="C84" s="73">
        <v>-5.1666699999999999</v>
      </c>
      <c r="D84" s="73">
        <v>-4.2211360000000004</v>
      </c>
      <c r="E84" s="111" t="s">
        <v>292</v>
      </c>
    </row>
    <row r="85" spans="1:5" x14ac:dyDescent="0.2">
      <c r="A85" s="57" t="s">
        <v>965</v>
      </c>
      <c r="B85" s="111" t="s">
        <v>260</v>
      </c>
      <c r="C85" s="73">
        <v>-5.0999999999999996</v>
      </c>
      <c r="D85" s="73">
        <v>-11.02305</v>
      </c>
      <c r="E85" s="111" t="s">
        <v>290</v>
      </c>
    </row>
    <row r="86" spans="1:5" x14ac:dyDescent="0.2">
      <c r="A86" s="57" t="s">
        <v>966</v>
      </c>
      <c r="B86" s="111" t="s">
        <v>258</v>
      </c>
      <c r="C86" s="73">
        <v>-49.566670000000002</v>
      </c>
      <c r="D86" s="73">
        <v>-5.1472879999999996</v>
      </c>
      <c r="E86" s="111" t="s">
        <v>277</v>
      </c>
    </row>
    <row r="87" spans="1:5" x14ac:dyDescent="0.2">
      <c r="A87" s="57" t="s">
        <v>967</v>
      </c>
      <c r="B87" s="111" t="s">
        <v>260</v>
      </c>
      <c r="C87" s="73">
        <v>-7.9333299999999998</v>
      </c>
      <c r="D87" s="73">
        <v>-4.2968029999999997</v>
      </c>
      <c r="E87" s="111" t="s">
        <v>277</v>
      </c>
    </row>
    <row r="88" spans="1:5" x14ac:dyDescent="0.2">
      <c r="A88" s="57" t="s">
        <v>968</v>
      </c>
      <c r="B88" s="111" t="s">
        <v>266</v>
      </c>
      <c r="C88" s="73">
        <v>-1.966666</v>
      </c>
      <c r="D88" s="73">
        <v>-5.0513680000000001</v>
      </c>
      <c r="E88" s="111" t="s">
        <v>271</v>
      </c>
    </row>
    <row r="89" spans="1:5" x14ac:dyDescent="0.2">
      <c r="A89" s="57" t="s">
        <v>969</v>
      </c>
      <c r="B89" s="111" t="s">
        <v>262</v>
      </c>
      <c r="C89" s="73">
        <v>-10.26667</v>
      </c>
      <c r="D89" s="73">
        <v>-9.5444709999999997</v>
      </c>
      <c r="E89" s="111" t="s">
        <v>286</v>
      </c>
    </row>
    <row r="90" spans="1:5" x14ac:dyDescent="0.2">
      <c r="A90" s="57" t="s">
        <v>799</v>
      </c>
      <c r="B90" s="111" t="s">
        <v>258</v>
      </c>
      <c r="C90" s="73">
        <v>-0.56666700000000003</v>
      </c>
      <c r="D90" s="73">
        <v>-1.4166669999999999</v>
      </c>
      <c r="E90" s="111" t="s">
        <v>269</v>
      </c>
    </row>
    <row r="91" spans="1:5" x14ac:dyDescent="0.2">
      <c r="A91" s="57" t="s">
        <v>839</v>
      </c>
      <c r="B91" s="111" t="s">
        <v>260</v>
      </c>
      <c r="C91" s="73">
        <v>-150.69999999999999</v>
      </c>
      <c r="D91" s="73">
        <v>-4.9373680000000002</v>
      </c>
      <c r="E91" s="111" t="s">
        <v>268</v>
      </c>
    </row>
    <row r="92" spans="1:5" x14ac:dyDescent="0.2">
      <c r="A92" s="57" t="s">
        <v>970</v>
      </c>
      <c r="B92" s="111" t="s">
        <v>262</v>
      </c>
      <c r="C92" s="73">
        <v>-16.100000000000001</v>
      </c>
      <c r="D92" s="73">
        <v>-20.6234</v>
      </c>
      <c r="E92" s="223" t="s">
        <v>1257</v>
      </c>
    </row>
    <row r="93" spans="1:5" x14ac:dyDescent="0.2">
      <c r="A93" s="57" t="s">
        <v>971</v>
      </c>
      <c r="B93" s="111" t="s">
        <v>280</v>
      </c>
      <c r="C93" s="73">
        <v>-2.5666669999999998</v>
      </c>
      <c r="D93" s="73">
        <v>-8.1481490000000001</v>
      </c>
      <c r="E93" s="112" t="s">
        <v>1257</v>
      </c>
    </row>
    <row r="94" spans="1:5" x14ac:dyDescent="0.2">
      <c r="A94" s="57" t="s">
        <v>972</v>
      </c>
      <c r="B94" s="111" t="s">
        <v>258</v>
      </c>
      <c r="C94" s="73">
        <v>-6.2666659999999998</v>
      </c>
      <c r="D94" s="73">
        <v>-9.3346560000000007</v>
      </c>
      <c r="E94" s="223" t="s">
        <v>281</v>
      </c>
    </row>
    <row r="95" spans="1:5" x14ac:dyDescent="0.2">
      <c r="A95" s="57" t="s">
        <v>781</v>
      </c>
      <c r="B95" s="111" t="s">
        <v>258</v>
      </c>
      <c r="C95" s="73">
        <v>-12.76667</v>
      </c>
      <c r="D95" s="73">
        <v>-6.678293</v>
      </c>
      <c r="E95" s="223" t="s">
        <v>1257</v>
      </c>
    </row>
    <row r="96" spans="1:5" x14ac:dyDescent="0.2">
      <c r="A96" s="57" t="s">
        <v>973</v>
      </c>
      <c r="B96" s="111" t="s">
        <v>262</v>
      </c>
      <c r="C96" s="73">
        <v>-34.6</v>
      </c>
      <c r="D96" s="73">
        <v>-8.7824690000000007</v>
      </c>
      <c r="E96" s="223" t="s">
        <v>1257</v>
      </c>
    </row>
    <row r="97" spans="1:5" x14ac:dyDescent="0.2">
      <c r="A97" s="57" t="s">
        <v>974</v>
      </c>
      <c r="B97" s="111" t="s">
        <v>263</v>
      </c>
      <c r="C97" s="73">
        <v>-6.7</v>
      </c>
      <c r="D97" s="73">
        <v>-11.343120000000001</v>
      </c>
      <c r="E97" s="223" t="s">
        <v>1257</v>
      </c>
    </row>
    <row r="98" spans="1:5" x14ac:dyDescent="0.2">
      <c r="A98" s="57" t="s">
        <v>975</v>
      </c>
      <c r="B98" s="111" t="s">
        <v>256</v>
      </c>
      <c r="C98" s="73">
        <v>-3.733333</v>
      </c>
      <c r="D98" s="73">
        <v>-6.7348160000000004</v>
      </c>
      <c r="E98" s="239" t="s">
        <v>1257</v>
      </c>
    </row>
    <row r="99" spans="1:5" x14ac:dyDescent="0.2">
      <c r="A99" s="57" t="s">
        <v>976</v>
      </c>
      <c r="B99" s="111" t="s">
        <v>280</v>
      </c>
      <c r="C99" s="73">
        <v>-19.7</v>
      </c>
      <c r="D99" s="73">
        <v>-10.280049999999999</v>
      </c>
      <c r="E99" s="223" t="s">
        <v>285</v>
      </c>
    </row>
    <row r="100" spans="1:5" x14ac:dyDescent="0.2">
      <c r="A100" s="57" t="s">
        <v>977</v>
      </c>
      <c r="B100" s="111" t="s">
        <v>258</v>
      </c>
      <c r="C100" s="73">
        <v>-71.233400000000003</v>
      </c>
      <c r="D100" s="73">
        <v>-5.6598829999999998</v>
      </c>
      <c r="E100" s="111" t="s">
        <v>278</v>
      </c>
    </row>
    <row r="101" spans="1:5" x14ac:dyDescent="0.2">
      <c r="A101" s="57" t="s">
        <v>978</v>
      </c>
      <c r="B101" s="111" t="s">
        <v>266</v>
      </c>
      <c r="C101" s="73">
        <v>-13.1</v>
      </c>
      <c r="D101" s="73">
        <v>-4.008159</v>
      </c>
      <c r="E101" s="111" t="s">
        <v>271</v>
      </c>
    </row>
    <row r="102" spans="1:5" x14ac:dyDescent="0.2">
      <c r="A102" s="57" t="s">
        <v>842</v>
      </c>
      <c r="B102" s="111" t="s">
        <v>262</v>
      </c>
      <c r="C102" s="73">
        <v>-251.5334</v>
      </c>
      <c r="D102" s="73">
        <v>-12.746409999999999</v>
      </c>
      <c r="E102" s="111" t="s">
        <v>283</v>
      </c>
    </row>
    <row r="103" spans="1:5" x14ac:dyDescent="0.2">
      <c r="A103" s="57" t="s">
        <v>979</v>
      </c>
      <c r="B103" s="111" t="s">
        <v>262</v>
      </c>
      <c r="C103" s="73">
        <v>-7.3333329999999997</v>
      </c>
      <c r="D103" s="73">
        <v>-11.5425</v>
      </c>
      <c r="E103" s="112" t="s">
        <v>1257</v>
      </c>
    </row>
    <row r="104" spans="1:5" x14ac:dyDescent="0.2">
      <c r="A104" s="57" t="s">
        <v>980</v>
      </c>
      <c r="B104" s="111" t="s">
        <v>258</v>
      </c>
      <c r="C104" s="73">
        <v>-4.5</v>
      </c>
      <c r="D104" s="73">
        <v>-6.6502460000000001</v>
      </c>
      <c r="E104" s="223" t="s">
        <v>265</v>
      </c>
    </row>
    <row r="105" spans="1:5" x14ac:dyDescent="0.2">
      <c r="A105" s="57" t="s">
        <v>981</v>
      </c>
      <c r="B105" s="111" t="s">
        <v>258</v>
      </c>
      <c r="C105" s="73">
        <v>-1.933333</v>
      </c>
      <c r="D105" s="73">
        <v>-3.4523799999999998</v>
      </c>
      <c r="E105" s="111" t="s">
        <v>276</v>
      </c>
    </row>
    <row r="106" spans="1:5" x14ac:dyDescent="0.2">
      <c r="A106" s="57" t="s">
        <v>801</v>
      </c>
      <c r="B106" s="111" t="s">
        <v>258</v>
      </c>
      <c r="C106" s="73">
        <v>-6.7</v>
      </c>
      <c r="D106" s="73">
        <v>-4.9641890000000002</v>
      </c>
      <c r="E106" s="111" t="s">
        <v>273</v>
      </c>
    </row>
    <row r="107" spans="1:5" x14ac:dyDescent="0.2">
      <c r="A107" s="57" t="s">
        <v>982</v>
      </c>
      <c r="B107" s="111" t="s">
        <v>258</v>
      </c>
      <c r="C107" s="73">
        <v>-14.93333</v>
      </c>
      <c r="D107" s="73">
        <v>-5.265631</v>
      </c>
      <c r="E107" s="111" t="s">
        <v>272</v>
      </c>
    </row>
    <row r="108" spans="1:5" x14ac:dyDescent="0.2">
      <c r="A108" s="57" t="s">
        <v>983</v>
      </c>
      <c r="B108" s="111" t="s">
        <v>258</v>
      </c>
      <c r="C108" s="73">
        <v>-7</v>
      </c>
      <c r="D108" s="73">
        <v>-11.32075</v>
      </c>
      <c r="E108" s="112" t="s">
        <v>1257</v>
      </c>
    </row>
    <row r="109" spans="1:5" x14ac:dyDescent="0.2">
      <c r="A109" s="57" t="s">
        <v>984</v>
      </c>
      <c r="B109" s="111" t="s">
        <v>258</v>
      </c>
      <c r="C109" s="73">
        <v>-5.3333329999999997</v>
      </c>
      <c r="D109" s="73">
        <v>-6.2745090000000001</v>
      </c>
      <c r="E109" s="223" t="s">
        <v>265</v>
      </c>
    </row>
    <row r="110" spans="1:5" x14ac:dyDescent="0.2">
      <c r="A110" s="57" t="s">
        <v>985</v>
      </c>
      <c r="B110" s="111" t="s">
        <v>266</v>
      </c>
      <c r="C110" s="73">
        <v>-2.6</v>
      </c>
      <c r="D110" s="73">
        <v>-5.1861699999999997</v>
      </c>
      <c r="E110" s="111" t="s">
        <v>267</v>
      </c>
    </row>
    <row r="111" spans="1:5" x14ac:dyDescent="0.2">
      <c r="A111" s="57" t="s">
        <v>986</v>
      </c>
      <c r="B111" s="111" t="s">
        <v>258</v>
      </c>
      <c r="C111" s="73">
        <v>-7.2</v>
      </c>
      <c r="D111" s="73">
        <v>-2.5444689999999999</v>
      </c>
      <c r="E111" s="111" t="s">
        <v>287</v>
      </c>
    </row>
    <row r="112" spans="1:5" x14ac:dyDescent="0.2">
      <c r="A112" s="57" t="s">
        <v>987</v>
      </c>
      <c r="B112" s="111" t="s">
        <v>258</v>
      </c>
      <c r="C112" s="73">
        <v>-3.6666660000000002</v>
      </c>
      <c r="D112" s="73">
        <v>-6.9796940000000003</v>
      </c>
      <c r="E112" s="111" t="s">
        <v>278</v>
      </c>
    </row>
    <row r="113" spans="1:5" x14ac:dyDescent="0.2">
      <c r="A113" s="57" t="s">
        <v>988</v>
      </c>
      <c r="B113" s="111" t="s">
        <v>280</v>
      </c>
      <c r="C113" s="73">
        <v>-35</v>
      </c>
      <c r="D113" s="73">
        <v>-26.833629999999999</v>
      </c>
      <c r="E113" s="111" t="s">
        <v>259</v>
      </c>
    </row>
    <row r="114" spans="1:5" x14ac:dyDescent="0.2">
      <c r="A114" s="57" t="s">
        <v>989</v>
      </c>
      <c r="B114" s="111" t="s">
        <v>263</v>
      </c>
      <c r="C114" s="73">
        <v>-2.4333330000000002</v>
      </c>
      <c r="D114" s="73">
        <v>-5.9349590000000001</v>
      </c>
      <c r="E114" s="111" t="s">
        <v>1257</v>
      </c>
    </row>
    <row r="115" spans="1:5" x14ac:dyDescent="0.2">
      <c r="A115" s="57" t="s">
        <v>990</v>
      </c>
      <c r="B115" s="111" t="s">
        <v>280</v>
      </c>
      <c r="C115" s="73">
        <v>-8.6666699999999999</v>
      </c>
      <c r="D115" s="73">
        <v>-6.4724940000000002</v>
      </c>
      <c r="E115" s="239" t="s">
        <v>1257</v>
      </c>
    </row>
    <row r="116" spans="1:5" x14ac:dyDescent="0.2">
      <c r="A116" s="57" t="s">
        <v>991</v>
      </c>
      <c r="B116" s="111" t="s">
        <v>258</v>
      </c>
      <c r="C116" s="73">
        <v>-17</v>
      </c>
      <c r="D116" s="73">
        <v>-10.754960000000001</v>
      </c>
      <c r="E116" s="223" t="s">
        <v>279</v>
      </c>
    </row>
    <row r="117" spans="1:5" x14ac:dyDescent="0.2">
      <c r="A117" s="57" t="s">
        <v>789</v>
      </c>
      <c r="B117" s="111" t="s">
        <v>262</v>
      </c>
      <c r="C117" s="73">
        <v>-8.7333300000000005</v>
      </c>
      <c r="D117" s="73">
        <v>-5.5614499999999998</v>
      </c>
      <c r="E117" s="111" t="s">
        <v>257</v>
      </c>
    </row>
    <row r="118" spans="1:5" x14ac:dyDescent="0.2">
      <c r="A118" s="57" t="s">
        <v>992</v>
      </c>
      <c r="B118" s="111" t="s">
        <v>260</v>
      </c>
      <c r="C118" s="73">
        <v>-0.7</v>
      </c>
      <c r="D118" s="73">
        <v>-1.8166089999999999</v>
      </c>
      <c r="E118" s="111" t="s">
        <v>294</v>
      </c>
    </row>
    <row r="119" spans="1:5" x14ac:dyDescent="0.2">
      <c r="A119" s="57" t="s">
        <v>767</v>
      </c>
      <c r="B119" s="111" t="s">
        <v>256</v>
      </c>
      <c r="C119" s="73">
        <v>-1.8</v>
      </c>
      <c r="D119" s="73">
        <v>-1.4871939999999999</v>
      </c>
      <c r="E119" s="111" t="s">
        <v>293</v>
      </c>
    </row>
    <row r="120" spans="1:5" x14ac:dyDescent="0.2">
      <c r="A120" s="57" t="s">
        <v>993</v>
      </c>
      <c r="B120" s="111" t="s">
        <v>266</v>
      </c>
      <c r="C120" s="73">
        <v>-5.0333329999999998</v>
      </c>
      <c r="D120" s="73">
        <v>-9.4434020000000007</v>
      </c>
      <c r="E120" s="111" t="s">
        <v>1257</v>
      </c>
    </row>
    <row r="121" spans="1:5" x14ac:dyDescent="0.2">
      <c r="A121" s="57" t="s">
        <v>994</v>
      </c>
      <c r="B121" s="111" t="s">
        <v>256</v>
      </c>
      <c r="C121" s="73">
        <v>-2.2999999999999998</v>
      </c>
      <c r="D121" s="73">
        <v>-1.765609</v>
      </c>
      <c r="E121" s="111" t="s">
        <v>261</v>
      </c>
    </row>
    <row r="122" spans="1:5" x14ac:dyDescent="0.2">
      <c r="A122" s="57" t="s">
        <v>805</v>
      </c>
      <c r="B122" s="111" t="s">
        <v>263</v>
      </c>
      <c r="C122" s="73">
        <v>-10.63334</v>
      </c>
      <c r="D122" s="73">
        <v>-5.0934090000000003</v>
      </c>
      <c r="E122" s="111" t="s">
        <v>271</v>
      </c>
    </row>
    <row r="123" spans="1:5" x14ac:dyDescent="0.2">
      <c r="A123" s="57" t="s">
        <v>995</v>
      </c>
      <c r="B123" s="111" t="s">
        <v>258</v>
      </c>
      <c r="C123" s="73">
        <v>-5.3</v>
      </c>
      <c r="D123" s="73">
        <v>-8.0060420000000008</v>
      </c>
      <c r="E123" s="111" t="s">
        <v>283</v>
      </c>
    </row>
    <row r="124" spans="1:5" x14ac:dyDescent="0.2">
      <c r="A124" s="57" t="s">
        <v>996</v>
      </c>
      <c r="B124" s="111" t="s">
        <v>262</v>
      </c>
      <c r="C124" s="73">
        <v>-18.899999999999999</v>
      </c>
      <c r="D124" s="73">
        <v>-12.480740000000001</v>
      </c>
      <c r="E124" s="238" t="s">
        <v>1257</v>
      </c>
    </row>
    <row r="125" spans="1:5" x14ac:dyDescent="0.2">
      <c r="A125" s="57" t="s">
        <v>997</v>
      </c>
      <c r="B125" s="111" t="s">
        <v>263</v>
      </c>
      <c r="C125" s="73">
        <v>-8.6666659999999993</v>
      </c>
      <c r="D125" s="73">
        <v>-9.8224400000000003</v>
      </c>
      <c r="E125" s="111" t="s">
        <v>279</v>
      </c>
    </row>
    <row r="126" spans="1:5" x14ac:dyDescent="0.2">
      <c r="A126" s="57" t="s">
        <v>998</v>
      </c>
      <c r="B126" s="111" t="s">
        <v>262</v>
      </c>
      <c r="C126" s="73">
        <v>-3.6333329999999999</v>
      </c>
      <c r="D126" s="73">
        <v>-6.2715759999999996</v>
      </c>
      <c r="E126" s="111" t="s">
        <v>1257</v>
      </c>
    </row>
    <row r="127" spans="1:5" x14ac:dyDescent="0.2">
      <c r="A127" s="57" t="s">
        <v>999</v>
      </c>
      <c r="B127" s="111" t="s">
        <v>263</v>
      </c>
      <c r="C127" s="73">
        <v>-4.5666659999999997</v>
      </c>
      <c r="D127" s="73">
        <v>-9.3133909999999993</v>
      </c>
      <c r="E127" s="111" t="s">
        <v>299</v>
      </c>
    </row>
    <row r="128" spans="1:5" x14ac:dyDescent="0.2">
      <c r="A128" s="57" t="s">
        <v>1000</v>
      </c>
      <c r="B128" s="111" t="s">
        <v>266</v>
      </c>
      <c r="C128" s="73">
        <v>-5.6666699999999999</v>
      </c>
      <c r="D128" s="73">
        <v>-4.1003400000000001</v>
      </c>
      <c r="E128" s="111" t="s">
        <v>268</v>
      </c>
    </row>
    <row r="129" spans="1:5" x14ac:dyDescent="0.2">
      <c r="A129" s="57" t="s">
        <v>814</v>
      </c>
      <c r="B129" s="111" t="s">
        <v>263</v>
      </c>
      <c r="C129" s="73">
        <v>-11.133330000000001</v>
      </c>
      <c r="D129" s="73">
        <v>-9.1531900000000004</v>
      </c>
      <c r="E129" s="111" t="s">
        <v>1257</v>
      </c>
    </row>
    <row r="130" spans="1:5" x14ac:dyDescent="0.2">
      <c r="A130" s="57" t="s">
        <v>1001</v>
      </c>
      <c r="B130" s="111" t="s">
        <v>262</v>
      </c>
      <c r="C130" s="73">
        <v>-21.033329999999999</v>
      </c>
      <c r="D130" s="73">
        <v>-9.5809280000000001</v>
      </c>
      <c r="E130" s="111" t="s">
        <v>270</v>
      </c>
    </row>
    <row r="131" spans="1:5" x14ac:dyDescent="0.2">
      <c r="A131" s="57" t="s">
        <v>1002</v>
      </c>
      <c r="B131" s="111" t="s">
        <v>275</v>
      </c>
      <c r="C131" s="73">
        <v>-28.966670000000001</v>
      </c>
      <c r="D131" s="73">
        <v>-9.1157039999999991</v>
      </c>
      <c r="E131" s="111" t="s">
        <v>289</v>
      </c>
    </row>
    <row r="132" spans="1:5" x14ac:dyDescent="0.2">
      <c r="A132" s="57" t="s">
        <v>1003</v>
      </c>
      <c r="B132" s="111" t="s">
        <v>258</v>
      </c>
      <c r="C132" s="73">
        <v>-3.3666659999999999</v>
      </c>
      <c r="D132" s="73">
        <v>-8.7826070000000005</v>
      </c>
      <c r="E132" s="111" t="s">
        <v>299</v>
      </c>
    </row>
    <row r="133" spans="1:5" x14ac:dyDescent="0.2">
      <c r="A133" s="57" t="s">
        <v>1004</v>
      </c>
      <c r="B133" s="111" t="s">
        <v>263</v>
      </c>
      <c r="C133" s="73">
        <v>-8.2666699999999995</v>
      </c>
      <c r="D133" s="73">
        <v>-6.1477469999999999</v>
      </c>
      <c r="E133" s="111" t="s">
        <v>286</v>
      </c>
    </row>
    <row r="134" spans="1:5" x14ac:dyDescent="0.2">
      <c r="A134" s="57" t="s">
        <v>1005</v>
      </c>
      <c r="B134" s="111" t="s">
        <v>258</v>
      </c>
      <c r="C134" s="73">
        <v>-8.0666670000000007</v>
      </c>
      <c r="D134" s="73">
        <v>-10.19806</v>
      </c>
      <c r="E134" s="111" t="s">
        <v>281</v>
      </c>
    </row>
    <row r="135" spans="1:5" x14ac:dyDescent="0.2">
      <c r="A135" s="57" t="s">
        <v>1006</v>
      </c>
      <c r="B135" s="111" t="s">
        <v>275</v>
      </c>
      <c r="C135" s="73">
        <v>-3.1333340000000001</v>
      </c>
      <c r="D135" s="73">
        <v>-8.8846900000000009</v>
      </c>
      <c r="E135" s="111" t="s">
        <v>298</v>
      </c>
    </row>
    <row r="136" spans="1:5" x14ac:dyDescent="0.2">
      <c r="A136" s="57" t="s">
        <v>1007</v>
      </c>
      <c r="B136" s="111" t="s">
        <v>263</v>
      </c>
      <c r="C136" s="73">
        <v>-2.6666669999999999</v>
      </c>
      <c r="D136" s="73">
        <v>-4.6948359999999996</v>
      </c>
      <c r="E136" s="111" t="s">
        <v>1257</v>
      </c>
    </row>
    <row r="137" spans="1:5" x14ac:dyDescent="0.2">
      <c r="A137" s="57" t="s">
        <v>1008</v>
      </c>
      <c r="B137" s="111" t="s">
        <v>258</v>
      </c>
      <c r="C137" s="73">
        <v>-3.1666669999999999</v>
      </c>
      <c r="D137" s="73">
        <v>-6.9955819999999997</v>
      </c>
      <c r="E137" s="238" t="s">
        <v>1257</v>
      </c>
    </row>
    <row r="138" spans="1:5" x14ac:dyDescent="0.2">
      <c r="A138" s="57" t="s">
        <v>802</v>
      </c>
      <c r="B138" s="111" t="s">
        <v>258</v>
      </c>
      <c r="C138" s="73">
        <v>-1.3666659999999999</v>
      </c>
      <c r="D138" s="73">
        <v>-2.5293019999999999</v>
      </c>
      <c r="E138" s="111" t="s">
        <v>290</v>
      </c>
    </row>
    <row r="139" spans="1:5" x14ac:dyDescent="0.2">
      <c r="A139" s="57" t="s">
        <v>1009</v>
      </c>
      <c r="B139" s="111" t="s">
        <v>256</v>
      </c>
      <c r="C139" s="73">
        <v>-1.4</v>
      </c>
      <c r="D139" s="73">
        <v>-3.312303</v>
      </c>
      <c r="E139" s="111" t="s">
        <v>271</v>
      </c>
    </row>
    <row r="140" spans="1:5" x14ac:dyDescent="0.2">
      <c r="A140" s="57" t="s">
        <v>1010</v>
      </c>
      <c r="B140" s="111" t="s">
        <v>256</v>
      </c>
      <c r="C140" s="73">
        <v>-7.9666670000000002</v>
      </c>
      <c r="D140" s="73">
        <v>-11.961959999999999</v>
      </c>
      <c r="E140" s="111" t="s">
        <v>760</v>
      </c>
    </row>
    <row r="141" spans="1:5" x14ac:dyDescent="0.2">
      <c r="A141" s="57" t="s">
        <v>1011</v>
      </c>
      <c r="B141" s="111" t="s">
        <v>262</v>
      </c>
      <c r="C141" s="73">
        <v>-46.033329999999999</v>
      </c>
      <c r="D141" s="73">
        <v>-9.3766970000000001</v>
      </c>
      <c r="E141" s="111" t="s">
        <v>278</v>
      </c>
    </row>
    <row r="142" spans="1:5" x14ac:dyDescent="0.2">
      <c r="A142" s="57" t="s">
        <v>1012</v>
      </c>
      <c r="B142" s="111" t="s">
        <v>262</v>
      </c>
      <c r="C142" s="73">
        <v>-3.3333330000000001</v>
      </c>
      <c r="D142" s="73">
        <v>-12.903219999999999</v>
      </c>
      <c r="E142" s="111" t="s">
        <v>279</v>
      </c>
    </row>
    <row r="143" spans="1:5" x14ac:dyDescent="0.2">
      <c r="A143" s="57" t="s">
        <v>1013</v>
      </c>
      <c r="B143" s="111" t="s">
        <v>258</v>
      </c>
      <c r="C143" s="73">
        <v>-1.066667</v>
      </c>
      <c r="D143" s="73">
        <v>-2.9739789999999999</v>
      </c>
      <c r="E143" s="111" t="s">
        <v>272</v>
      </c>
    </row>
    <row r="144" spans="1:5" x14ac:dyDescent="0.2">
      <c r="A144" s="57" t="s">
        <v>1014</v>
      </c>
      <c r="B144" s="111" t="s">
        <v>266</v>
      </c>
      <c r="C144" s="73">
        <v>-5.9666670000000002</v>
      </c>
      <c r="D144" s="73">
        <v>-7.1571379999999998</v>
      </c>
      <c r="E144" s="111" t="s">
        <v>268</v>
      </c>
    </row>
    <row r="145" spans="1:5" x14ac:dyDescent="0.2">
      <c r="A145" s="57" t="s">
        <v>1015</v>
      </c>
      <c r="B145" s="111" t="s">
        <v>275</v>
      </c>
      <c r="C145" s="73">
        <v>-6.8666700000000001</v>
      </c>
      <c r="D145" s="73">
        <v>-4.039218</v>
      </c>
      <c r="E145" s="111" t="s">
        <v>272</v>
      </c>
    </row>
    <row r="146" spans="1:5" x14ac:dyDescent="0.2">
      <c r="A146" s="57" t="s">
        <v>1016</v>
      </c>
      <c r="B146" s="111" t="s">
        <v>280</v>
      </c>
      <c r="C146" s="73">
        <v>-36.833329999999997</v>
      </c>
      <c r="D146" s="73">
        <v>-9.9058709999999994</v>
      </c>
      <c r="E146" s="111" t="s">
        <v>1257</v>
      </c>
    </row>
    <row r="147" spans="1:5" x14ac:dyDescent="0.2">
      <c r="A147" s="57" t="s">
        <v>1017</v>
      </c>
      <c r="B147" s="111" t="s">
        <v>258</v>
      </c>
      <c r="C147" s="73">
        <v>-3.733333</v>
      </c>
      <c r="D147" s="73">
        <v>-4.8359240000000003</v>
      </c>
      <c r="E147" s="111" t="s">
        <v>272</v>
      </c>
    </row>
    <row r="148" spans="1:5" x14ac:dyDescent="0.2">
      <c r="A148" s="57" t="s">
        <v>1018</v>
      </c>
      <c r="B148" s="111" t="s">
        <v>258</v>
      </c>
      <c r="C148" s="73">
        <v>-33.433329999999998</v>
      </c>
      <c r="D148" s="73">
        <v>-8.7194640000000003</v>
      </c>
      <c r="E148" s="111" t="s">
        <v>267</v>
      </c>
    </row>
    <row r="149" spans="1:5" x14ac:dyDescent="0.2">
      <c r="A149" s="57" t="s">
        <v>892</v>
      </c>
      <c r="B149" s="111" t="s">
        <v>260</v>
      </c>
      <c r="C149" s="73">
        <v>-11</v>
      </c>
      <c r="D149" s="73">
        <v>-6.7692310000000004</v>
      </c>
      <c r="E149" s="111" t="s">
        <v>1257</v>
      </c>
    </row>
    <row r="150" spans="1:5" x14ac:dyDescent="0.2">
      <c r="A150" s="57" t="s">
        <v>800</v>
      </c>
      <c r="B150" s="111" t="s">
        <v>263</v>
      </c>
      <c r="C150" s="73">
        <v>-6.366663</v>
      </c>
      <c r="D150" s="73">
        <v>-6.2397879999999999</v>
      </c>
      <c r="E150" s="111" t="s">
        <v>264</v>
      </c>
    </row>
    <row r="151" spans="1:5" x14ac:dyDescent="0.2">
      <c r="A151" s="57" t="s">
        <v>1019</v>
      </c>
      <c r="B151" s="111" t="s">
        <v>258</v>
      </c>
      <c r="C151" s="73">
        <v>-1.8</v>
      </c>
      <c r="D151" s="73">
        <v>-4.0693289999999998</v>
      </c>
      <c r="E151" s="111" t="s">
        <v>274</v>
      </c>
    </row>
    <row r="152" spans="1:5" x14ac:dyDescent="0.2">
      <c r="A152" s="57" t="s">
        <v>1020</v>
      </c>
      <c r="B152" s="111" t="s">
        <v>256</v>
      </c>
      <c r="C152" s="73">
        <v>-2.5666660000000001</v>
      </c>
      <c r="D152" s="73">
        <v>-6.6094400000000002</v>
      </c>
      <c r="E152" s="111" t="s">
        <v>283</v>
      </c>
    </row>
    <row r="153" spans="1:5" x14ac:dyDescent="0.2">
      <c r="A153" s="57" t="s">
        <v>1021</v>
      </c>
      <c r="B153" s="111" t="s">
        <v>260</v>
      </c>
      <c r="C153" s="73">
        <v>-14.76667</v>
      </c>
      <c r="D153" s="73">
        <v>-4.4211590000000003</v>
      </c>
      <c r="E153" s="111" t="s">
        <v>286</v>
      </c>
    </row>
    <row r="154" spans="1:5" x14ac:dyDescent="0.2">
      <c r="A154" s="57" t="s">
        <v>1022</v>
      </c>
      <c r="B154" s="111" t="s">
        <v>280</v>
      </c>
      <c r="C154" s="73">
        <v>-3.1666669999999999</v>
      </c>
      <c r="D154" s="73">
        <v>-4.9479170000000003</v>
      </c>
      <c r="E154" s="111" t="s">
        <v>273</v>
      </c>
    </row>
    <row r="155" spans="1:5" x14ac:dyDescent="0.2">
      <c r="A155" s="57" t="s">
        <v>1023</v>
      </c>
      <c r="B155" s="111" t="s">
        <v>258</v>
      </c>
      <c r="C155" s="73">
        <v>-41.164389999999997</v>
      </c>
      <c r="D155" s="73">
        <v>-6.3709769999999999</v>
      </c>
      <c r="E155" s="111" t="s">
        <v>1257</v>
      </c>
    </row>
    <row r="156" spans="1:5" x14ac:dyDescent="0.2">
      <c r="A156" s="57" t="s">
        <v>1024</v>
      </c>
      <c r="B156" s="111" t="s">
        <v>275</v>
      </c>
      <c r="C156" s="73">
        <v>-3.2</v>
      </c>
      <c r="D156" s="73">
        <v>-5.1891889999999998</v>
      </c>
      <c r="E156" s="111" t="s">
        <v>289</v>
      </c>
    </row>
    <row r="157" spans="1:5" x14ac:dyDescent="0.2">
      <c r="A157" s="57" t="s">
        <v>1025</v>
      </c>
      <c r="B157" s="111" t="s">
        <v>262</v>
      </c>
      <c r="C157" s="73">
        <v>-20.933330000000002</v>
      </c>
      <c r="D157" s="73">
        <v>-12.85568</v>
      </c>
      <c r="E157" s="238" t="s">
        <v>1257</v>
      </c>
    </row>
    <row r="158" spans="1:5" x14ac:dyDescent="0.2">
      <c r="A158" s="57" t="s">
        <v>1026</v>
      </c>
      <c r="B158" s="111" t="s">
        <v>263</v>
      </c>
      <c r="C158" s="73">
        <v>-9.5</v>
      </c>
      <c r="D158" s="73">
        <v>-12.700530000000001</v>
      </c>
      <c r="E158" s="111" t="s">
        <v>286</v>
      </c>
    </row>
    <row r="159" spans="1:5" x14ac:dyDescent="0.2">
      <c r="A159" s="57" t="s">
        <v>1027</v>
      </c>
      <c r="B159" s="111" t="s">
        <v>256</v>
      </c>
      <c r="C159" s="73">
        <v>-0.53333399999999997</v>
      </c>
      <c r="D159" s="73">
        <v>-2.6845669999999999</v>
      </c>
      <c r="E159" s="111" t="s">
        <v>276</v>
      </c>
    </row>
    <row r="160" spans="1:5" x14ac:dyDescent="0.2">
      <c r="A160" s="57" t="s">
        <v>1028</v>
      </c>
      <c r="B160" s="111" t="s">
        <v>262</v>
      </c>
      <c r="C160" s="73">
        <v>-5.0666669999999998</v>
      </c>
      <c r="D160" s="73">
        <v>-13.309979999999999</v>
      </c>
      <c r="E160" s="111" t="s">
        <v>1257</v>
      </c>
    </row>
    <row r="161" spans="1:5" x14ac:dyDescent="0.2">
      <c r="A161" s="57" t="s">
        <v>1029</v>
      </c>
      <c r="B161" s="111" t="s">
        <v>258</v>
      </c>
      <c r="C161" s="73">
        <v>-2.3666670000000001</v>
      </c>
      <c r="D161" s="73">
        <v>-6.0374160000000003</v>
      </c>
      <c r="E161" s="111" t="s">
        <v>825</v>
      </c>
    </row>
    <row r="162" spans="1:5" x14ac:dyDescent="0.2">
      <c r="A162" s="57" t="s">
        <v>1030</v>
      </c>
      <c r="B162" s="111" t="s">
        <v>256</v>
      </c>
      <c r="C162" s="73">
        <v>-7.4</v>
      </c>
      <c r="D162" s="73">
        <v>-7.5203249999999997</v>
      </c>
      <c r="E162" s="111" t="s">
        <v>264</v>
      </c>
    </row>
    <row r="163" spans="1:5" x14ac:dyDescent="0.2">
      <c r="A163" s="57" t="s">
        <v>1031</v>
      </c>
      <c r="B163" s="111" t="s">
        <v>266</v>
      </c>
      <c r="C163" s="73">
        <v>-109.5334</v>
      </c>
      <c r="D163" s="73">
        <v>-4.135885</v>
      </c>
      <c r="E163" s="223" t="s">
        <v>290</v>
      </c>
    </row>
    <row r="164" spans="1:5" x14ac:dyDescent="0.2">
      <c r="A164" s="57" t="s">
        <v>795</v>
      </c>
      <c r="B164" s="111" t="s">
        <v>266</v>
      </c>
      <c r="C164" s="73">
        <v>-7.8333300000000001</v>
      </c>
      <c r="D164" s="73">
        <v>-5.4499050000000002</v>
      </c>
      <c r="E164" s="112" t="s">
        <v>1257</v>
      </c>
    </row>
    <row r="165" spans="1:5" x14ac:dyDescent="0.2">
      <c r="A165" s="57" t="s">
        <v>1032</v>
      </c>
      <c r="B165" s="111" t="s">
        <v>260</v>
      </c>
      <c r="C165" s="73">
        <v>-7.8</v>
      </c>
      <c r="D165" s="73">
        <v>-3.6027710000000002</v>
      </c>
      <c r="E165" s="111" t="s">
        <v>273</v>
      </c>
    </row>
    <row r="166" spans="1:5" x14ac:dyDescent="0.2">
      <c r="A166" s="57" t="s">
        <v>1033</v>
      </c>
      <c r="B166" s="111" t="s">
        <v>260</v>
      </c>
      <c r="C166" s="73">
        <v>-3.4</v>
      </c>
      <c r="D166" s="73">
        <v>-5.6105609999999997</v>
      </c>
      <c r="E166" s="111" t="s">
        <v>265</v>
      </c>
    </row>
    <row r="167" spans="1:5" x14ac:dyDescent="0.2">
      <c r="A167" s="57" t="s">
        <v>1034</v>
      </c>
      <c r="B167" s="111" t="s">
        <v>260</v>
      </c>
      <c r="C167" s="73">
        <v>-52.566670000000002</v>
      </c>
      <c r="D167" s="73">
        <v>-5.4871259999999999</v>
      </c>
      <c r="E167" s="111" t="s">
        <v>278</v>
      </c>
    </row>
    <row r="168" spans="1:5" x14ac:dyDescent="0.2">
      <c r="A168" s="57" t="s">
        <v>1035</v>
      </c>
      <c r="B168" s="111" t="s">
        <v>266</v>
      </c>
      <c r="C168" s="73">
        <v>-2.0333329999999998</v>
      </c>
      <c r="D168" s="73">
        <v>-2.2214130000000001</v>
      </c>
      <c r="E168" s="111" t="s">
        <v>293</v>
      </c>
    </row>
    <row r="169" spans="1:5" x14ac:dyDescent="0.2">
      <c r="A169" s="57" t="s">
        <v>1036</v>
      </c>
      <c r="B169" s="111" t="s">
        <v>260</v>
      </c>
      <c r="C169" s="73">
        <v>-0.8</v>
      </c>
      <c r="D169" s="73">
        <v>-1.3737839999999999</v>
      </c>
      <c r="E169" s="111" t="s">
        <v>294</v>
      </c>
    </row>
    <row r="170" spans="1:5" x14ac:dyDescent="0.2">
      <c r="A170" s="57" t="s">
        <v>1037</v>
      </c>
      <c r="B170" s="111" t="s">
        <v>262</v>
      </c>
      <c r="C170" s="73">
        <v>-6.5333329999999998</v>
      </c>
      <c r="D170" s="73">
        <v>-10.992710000000001</v>
      </c>
      <c r="E170" s="111" t="s">
        <v>298</v>
      </c>
    </row>
    <row r="171" spans="1:5" x14ac:dyDescent="0.2">
      <c r="A171" s="57" t="s">
        <v>1038</v>
      </c>
      <c r="B171" s="111" t="s">
        <v>263</v>
      </c>
      <c r="C171" s="73">
        <v>-13.06667</v>
      </c>
      <c r="D171" s="73">
        <v>-4.8092269999999999</v>
      </c>
      <c r="E171" s="111" t="s">
        <v>257</v>
      </c>
    </row>
    <row r="172" spans="1:5" x14ac:dyDescent="0.2">
      <c r="A172" s="57" t="s">
        <v>1039</v>
      </c>
      <c r="B172" s="111" t="s">
        <v>275</v>
      </c>
      <c r="C172" s="73">
        <v>-5.4333330000000002</v>
      </c>
      <c r="D172" s="73">
        <v>-8.3036159999999999</v>
      </c>
      <c r="E172" s="111" t="s">
        <v>257</v>
      </c>
    </row>
    <row r="173" spans="1:5" x14ac:dyDescent="0.2">
      <c r="A173" s="57" t="s">
        <v>1040</v>
      </c>
      <c r="B173" s="111" t="s">
        <v>280</v>
      </c>
      <c r="C173" s="73">
        <v>-57.33334</v>
      </c>
      <c r="D173" s="73">
        <v>-9.0550149999999991</v>
      </c>
      <c r="E173" s="111" t="s">
        <v>289</v>
      </c>
    </row>
    <row r="174" spans="1:5" x14ac:dyDescent="0.2">
      <c r="A174" s="57" t="s">
        <v>1041</v>
      </c>
      <c r="B174" s="111" t="s">
        <v>284</v>
      </c>
      <c r="C174" s="73">
        <v>-0.4</v>
      </c>
      <c r="D174" s="73">
        <v>-0.83857400000000004</v>
      </c>
      <c r="E174" s="111" t="s">
        <v>297</v>
      </c>
    </row>
    <row r="175" spans="1:5" x14ac:dyDescent="0.2">
      <c r="A175" s="57" t="s">
        <v>1042</v>
      </c>
      <c r="B175" s="111" t="s">
        <v>263</v>
      </c>
      <c r="C175" s="73">
        <v>-9.1999999999999993</v>
      </c>
      <c r="D175" s="73">
        <v>-13.14912</v>
      </c>
      <c r="E175" s="111" t="s">
        <v>825</v>
      </c>
    </row>
    <row r="176" spans="1:5" x14ac:dyDescent="0.2">
      <c r="A176" s="57" t="s">
        <v>1043</v>
      </c>
      <c r="B176" s="111" t="s">
        <v>258</v>
      </c>
      <c r="C176" s="73">
        <v>-4.3</v>
      </c>
      <c r="D176" s="73">
        <v>-5.36829</v>
      </c>
      <c r="E176" s="112" t="s">
        <v>1257</v>
      </c>
    </row>
    <row r="177" spans="1:5" x14ac:dyDescent="0.2">
      <c r="A177" s="57" t="s">
        <v>1044</v>
      </c>
      <c r="B177" s="111" t="s">
        <v>258</v>
      </c>
      <c r="C177" s="73">
        <v>-5.233333</v>
      </c>
      <c r="D177" s="73">
        <v>-6.5064229999999998</v>
      </c>
      <c r="E177" s="223" t="s">
        <v>261</v>
      </c>
    </row>
    <row r="178" spans="1:5" x14ac:dyDescent="0.2">
      <c r="A178" s="57" t="s">
        <v>1045</v>
      </c>
      <c r="B178" s="111" t="s">
        <v>258</v>
      </c>
      <c r="C178" s="73">
        <v>-5.0666659999999997</v>
      </c>
      <c r="D178" s="73">
        <v>-8.1414019999999994</v>
      </c>
      <c r="E178" s="112" t="s">
        <v>1257</v>
      </c>
    </row>
    <row r="179" spans="1:5" x14ac:dyDescent="0.2">
      <c r="A179" s="57" t="s">
        <v>1046</v>
      </c>
      <c r="B179" s="111" t="s">
        <v>260</v>
      </c>
      <c r="C179" s="73">
        <v>-1.233333</v>
      </c>
      <c r="D179" s="73">
        <v>-2.4999989999999999</v>
      </c>
      <c r="E179" s="223" t="s">
        <v>287</v>
      </c>
    </row>
    <row r="180" spans="1:5" x14ac:dyDescent="0.2">
      <c r="A180" s="57" t="s">
        <v>1047</v>
      </c>
      <c r="B180" s="111" t="s">
        <v>266</v>
      </c>
      <c r="C180" s="73">
        <v>-2.8333339999999998</v>
      </c>
      <c r="D180" s="73">
        <v>-3.5080490000000002</v>
      </c>
      <c r="E180" s="111" t="s">
        <v>288</v>
      </c>
    </row>
    <row r="181" spans="1:5" x14ac:dyDescent="0.2">
      <c r="A181" s="57" t="s">
        <v>1048</v>
      </c>
      <c r="B181" s="111" t="s">
        <v>258</v>
      </c>
      <c r="C181" s="73">
        <v>-8.266667</v>
      </c>
      <c r="D181" s="73">
        <v>-11.38659</v>
      </c>
      <c r="E181" s="111" t="s">
        <v>265</v>
      </c>
    </row>
    <row r="182" spans="1:5" x14ac:dyDescent="0.2">
      <c r="A182" s="57" t="s">
        <v>1049</v>
      </c>
      <c r="B182" s="111" t="s">
        <v>262</v>
      </c>
      <c r="C182" s="73">
        <v>-11.36666</v>
      </c>
      <c r="D182" s="73">
        <v>-7.7729609999999996</v>
      </c>
      <c r="E182" s="111" t="s">
        <v>283</v>
      </c>
    </row>
    <row r="183" spans="1:5" x14ac:dyDescent="0.2">
      <c r="A183" s="57" t="s">
        <v>1050</v>
      </c>
      <c r="B183" s="111" t="s">
        <v>258</v>
      </c>
      <c r="C183" s="73">
        <v>-2.1333329999999999</v>
      </c>
      <c r="D183" s="73">
        <v>-4.8265450000000003</v>
      </c>
      <c r="E183" s="111" t="s">
        <v>267</v>
      </c>
    </row>
    <row r="184" spans="1:5" x14ac:dyDescent="0.2">
      <c r="A184" s="57" t="s">
        <v>792</v>
      </c>
      <c r="B184" s="111" t="s">
        <v>260</v>
      </c>
      <c r="C184" s="73">
        <v>-54.933300000000003</v>
      </c>
      <c r="D184" s="73">
        <v>-5.4130370000000001</v>
      </c>
      <c r="E184" s="111" t="s">
        <v>281</v>
      </c>
    </row>
    <row r="185" spans="1:5" x14ac:dyDescent="0.2">
      <c r="A185" s="57" t="s">
        <v>1051</v>
      </c>
      <c r="B185" s="111" t="s">
        <v>759</v>
      </c>
      <c r="C185" s="73">
        <v>0</v>
      </c>
      <c r="D185" s="73">
        <v>0</v>
      </c>
      <c r="E185" s="111" t="s">
        <v>297</v>
      </c>
    </row>
    <row r="186" spans="1:5" x14ac:dyDescent="0.2">
      <c r="A186" s="57" t="s">
        <v>1052</v>
      </c>
      <c r="B186" s="111" t="s">
        <v>266</v>
      </c>
      <c r="C186" s="73">
        <v>-2</v>
      </c>
      <c r="D186" s="73">
        <v>-1.5572280000000001</v>
      </c>
      <c r="E186" s="111" t="s">
        <v>294</v>
      </c>
    </row>
    <row r="187" spans="1:5" x14ac:dyDescent="0.2">
      <c r="A187" s="57" t="s">
        <v>817</v>
      </c>
      <c r="B187" s="111" t="s">
        <v>260</v>
      </c>
      <c r="C187" s="73">
        <v>-7.5666700000000002</v>
      </c>
      <c r="D187" s="73">
        <v>-6.1120109999999999</v>
      </c>
      <c r="E187" s="111" t="s">
        <v>1257</v>
      </c>
    </row>
    <row r="188" spans="1:5" x14ac:dyDescent="0.2">
      <c r="A188" s="57" t="s">
        <v>1053</v>
      </c>
      <c r="B188" s="111" t="s">
        <v>262</v>
      </c>
      <c r="C188" s="73">
        <v>-4.3</v>
      </c>
      <c r="D188" s="73">
        <v>-6.7966280000000001</v>
      </c>
      <c r="E188" s="111" t="s">
        <v>825</v>
      </c>
    </row>
    <row r="189" spans="1:5" x14ac:dyDescent="0.2">
      <c r="A189" s="57" t="s">
        <v>1054</v>
      </c>
      <c r="B189" s="111" t="s">
        <v>258</v>
      </c>
      <c r="C189" s="73">
        <v>-20.66667</v>
      </c>
      <c r="D189" s="73">
        <v>-5.5169969999999999</v>
      </c>
      <c r="E189" s="111" t="s">
        <v>281</v>
      </c>
    </row>
    <row r="190" spans="1:5" x14ac:dyDescent="0.2">
      <c r="A190" s="57" t="s">
        <v>1055</v>
      </c>
      <c r="B190" s="111" t="s">
        <v>280</v>
      </c>
      <c r="C190" s="73">
        <v>-9.5666659999999997</v>
      </c>
      <c r="D190" s="73">
        <v>-22.386890000000001</v>
      </c>
      <c r="E190" s="111" t="s">
        <v>1257</v>
      </c>
    </row>
    <row r="191" spans="1:5" x14ac:dyDescent="0.2">
      <c r="A191" s="57" t="s">
        <v>803</v>
      </c>
      <c r="B191" s="111" t="s">
        <v>258</v>
      </c>
      <c r="C191" s="73">
        <v>-3</v>
      </c>
      <c r="D191" s="73">
        <v>-3.9352860000000001</v>
      </c>
      <c r="E191" s="111" t="s">
        <v>278</v>
      </c>
    </row>
    <row r="192" spans="1:5" x14ac:dyDescent="0.2">
      <c r="A192" s="57" t="s">
        <v>1056</v>
      </c>
      <c r="B192" s="111" t="s">
        <v>256</v>
      </c>
      <c r="C192" s="73">
        <v>-11.9</v>
      </c>
      <c r="D192" s="73">
        <v>-5.4729419999999998</v>
      </c>
      <c r="E192" s="111" t="s">
        <v>277</v>
      </c>
    </row>
    <row r="193" spans="1:5" x14ac:dyDescent="0.2">
      <c r="A193" s="57" t="s">
        <v>1057</v>
      </c>
      <c r="B193" s="111" t="s">
        <v>266</v>
      </c>
      <c r="C193" s="73">
        <v>-6.2333340000000002</v>
      </c>
      <c r="D193" s="73">
        <v>-6.4818030000000002</v>
      </c>
      <c r="E193" s="111" t="s">
        <v>271</v>
      </c>
    </row>
    <row r="194" spans="1:5" x14ac:dyDescent="0.2">
      <c r="A194" s="57" t="s">
        <v>1058</v>
      </c>
      <c r="B194" s="111" t="s">
        <v>266</v>
      </c>
      <c r="C194" s="73">
        <v>-7.6333339999999996</v>
      </c>
      <c r="D194" s="73">
        <v>-8.0041949999999993</v>
      </c>
      <c r="E194" s="111" t="s">
        <v>267</v>
      </c>
    </row>
    <row r="195" spans="1:5" x14ac:dyDescent="0.2">
      <c r="A195" s="57" t="s">
        <v>1059</v>
      </c>
      <c r="B195" s="111" t="s">
        <v>262</v>
      </c>
      <c r="C195" s="73">
        <v>-10.33333</v>
      </c>
      <c r="D195" s="73">
        <v>-18.787880000000001</v>
      </c>
      <c r="E195" s="238" t="s">
        <v>830</v>
      </c>
    </row>
    <row r="196" spans="1:5" x14ac:dyDescent="0.2">
      <c r="A196" s="57" t="s">
        <v>1060</v>
      </c>
      <c r="B196" s="111" t="s">
        <v>280</v>
      </c>
      <c r="C196" s="73">
        <v>-21.33333</v>
      </c>
      <c r="D196" s="73">
        <v>-10.11538</v>
      </c>
      <c r="E196" s="111" t="s">
        <v>285</v>
      </c>
    </row>
    <row r="197" spans="1:5" x14ac:dyDescent="0.2">
      <c r="A197" s="57" t="s">
        <v>1061</v>
      </c>
      <c r="B197" s="111" t="s">
        <v>260</v>
      </c>
      <c r="C197" s="73">
        <v>-13.33333</v>
      </c>
      <c r="D197" s="73">
        <v>-5.5967529999999996</v>
      </c>
      <c r="E197" s="111" t="s">
        <v>273</v>
      </c>
    </row>
    <row r="198" spans="1:5" x14ac:dyDescent="0.2">
      <c r="A198" s="57" t="s">
        <v>1062</v>
      </c>
      <c r="B198" s="111" t="s">
        <v>263</v>
      </c>
      <c r="C198" s="73">
        <v>-15.4</v>
      </c>
      <c r="D198" s="73">
        <v>-6.7504379999999999</v>
      </c>
      <c r="E198" s="111" t="s">
        <v>285</v>
      </c>
    </row>
    <row r="199" spans="1:5" x14ac:dyDescent="0.2">
      <c r="A199" s="57" t="s">
        <v>1063</v>
      </c>
      <c r="B199" s="111" t="s">
        <v>260</v>
      </c>
      <c r="C199" s="73">
        <v>-4.7</v>
      </c>
      <c r="D199" s="73">
        <v>-5.1198259999999998</v>
      </c>
      <c r="E199" s="111" t="s">
        <v>296</v>
      </c>
    </row>
    <row r="200" spans="1:5" x14ac:dyDescent="0.2">
      <c r="A200" s="57" t="s">
        <v>1064</v>
      </c>
      <c r="B200" s="111" t="s">
        <v>260</v>
      </c>
      <c r="C200" s="73">
        <v>-1.333334</v>
      </c>
      <c r="D200" s="73">
        <v>-1.90567</v>
      </c>
      <c r="E200" s="111" t="s">
        <v>277</v>
      </c>
    </row>
    <row r="201" spans="1:5" x14ac:dyDescent="0.2">
      <c r="A201" s="57" t="s">
        <v>1065</v>
      </c>
      <c r="B201" s="111" t="s">
        <v>280</v>
      </c>
      <c r="C201" s="73">
        <v>-130.1</v>
      </c>
      <c r="D201" s="73">
        <v>-13.971220000000001</v>
      </c>
      <c r="E201" s="111" t="s">
        <v>274</v>
      </c>
    </row>
    <row r="202" spans="1:5" x14ac:dyDescent="0.2">
      <c r="A202" s="57" t="s">
        <v>1066</v>
      </c>
      <c r="B202" s="111" t="s">
        <v>258</v>
      </c>
      <c r="C202" s="73">
        <v>-2.9333330000000002</v>
      </c>
      <c r="D202" s="73">
        <v>-5.6050950000000004</v>
      </c>
      <c r="E202" s="111" t="s">
        <v>274</v>
      </c>
    </row>
    <row r="203" spans="1:5" x14ac:dyDescent="0.2">
      <c r="A203" s="57" t="s">
        <v>1067</v>
      </c>
      <c r="B203" s="111" t="s">
        <v>759</v>
      </c>
      <c r="C203" s="73">
        <v>-0.33333299999999999</v>
      </c>
      <c r="D203" s="73">
        <v>-0.71994199999999997</v>
      </c>
      <c r="E203" s="111" t="s">
        <v>276</v>
      </c>
    </row>
    <row r="204" spans="1:5" x14ac:dyDescent="0.2">
      <c r="A204" s="57" t="s">
        <v>1068</v>
      </c>
      <c r="B204" s="111" t="s">
        <v>266</v>
      </c>
      <c r="C204" s="73">
        <v>-1.766667</v>
      </c>
      <c r="D204" s="73">
        <v>-3.500661</v>
      </c>
      <c r="E204" s="111" t="s">
        <v>268</v>
      </c>
    </row>
    <row r="205" spans="1:5" x14ac:dyDescent="0.2">
      <c r="A205" s="57" t="s">
        <v>819</v>
      </c>
      <c r="B205" s="111" t="s">
        <v>263</v>
      </c>
      <c r="C205" s="73">
        <v>-2.5</v>
      </c>
      <c r="D205" s="73">
        <v>-8.9498809999999995</v>
      </c>
      <c r="E205" s="223" t="s">
        <v>259</v>
      </c>
    </row>
    <row r="206" spans="1:5" x14ac:dyDescent="0.2">
      <c r="A206" s="57" t="s">
        <v>1069</v>
      </c>
      <c r="B206" s="111" t="s">
        <v>263</v>
      </c>
      <c r="C206" s="73">
        <v>-2.7841529999999999</v>
      </c>
      <c r="D206" s="73">
        <v>-5.4070080000000003</v>
      </c>
      <c r="E206" s="111" t="s">
        <v>270</v>
      </c>
    </row>
    <row r="207" spans="1:5" x14ac:dyDescent="0.2">
      <c r="A207" s="57" t="s">
        <v>1070</v>
      </c>
      <c r="B207" s="111" t="s">
        <v>280</v>
      </c>
      <c r="C207" s="73">
        <v>-15.26667</v>
      </c>
      <c r="D207" s="73">
        <v>-5.9845829999999998</v>
      </c>
      <c r="E207" s="111" t="s">
        <v>272</v>
      </c>
    </row>
    <row r="208" spans="1:5" x14ac:dyDescent="0.2">
      <c r="A208" s="57" t="s">
        <v>1071</v>
      </c>
      <c r="B208" s="111" t="s">
        <v>262</v>
      </c>
      <c r="C208" s="73">
        <v>-4.4333330000000002</v>
      </c>
      <c r="D208" s="73">
        <v>-7.9166660000000002</v>
      </c>
      <c r="E208" s="112" t="s">
        <v>1257</v>
      </c>
    </row>
    <row r="209" spans="1:5" x14ac:dyDescent="0.2">
      <c r="A209" s="57" t="s">
        <v>1072</v>
      </c>
      <c r="B209" s="111" t="s">
        <v>256</v>
      </c>
      <c r="C209" s="73">
        <v>-4.1666699999999999</v>
      </c>
      <c r="D209" s="73">
        <v>-2.3759760000000001</v>
      </c>
      <c r="E209" s="111" t="s">
        <v>290</v>
      </c>
    </row>
    <row r="210" spans="1:5" x14ac:dyDescent="0.2">
      <c r="A210" s="57" t="s">
        <v>1073</v>
      </c>
      <c r="B210" s="111" t="s">
        <v>258</v>
      </c>
      <c r="C210" s="73">
        <v>-14.933339999999999</v>
      </c>
      <c r="D210" s="73">
        <v>-4.2756270000000001</v>
      </c>
      <c r="E210" s="111" t="s">
        <v>265</v>
      </c>
    </row>
    <row r="211" spans="1:5" x14ac:dyDescent="0.2">
      <c r="A211" s="57" t="s">
        <v>785</v>
      </c>
      <c r="B211" s="111" t="s">
        <v>280</v>
      </c>
      <c r="C211" s="73">
        <v>-4.766667</v>
      </c>
      <c r="D211" s="73">
        <v>-8.4216730000000002</v>
      </c>
      <c r="E211" s="111" t="s">
        <v>281</v>
      </c>
    </row>
    <row r="212" spans="1:5" x14ac:dyDescent="0.2">
      <c r="A212" s="57" t="s">
        <v>1074</v>
      </c>
      <c r="B212" s="111" t="s">
        <v>256</v>
      </c>
      <c r="C212" s="73">
        <v>-6.3333339999999998</v>
      </c>
      <c r="D212" s="73">
        <v>-6.3930020000000001</v>
      </c>
      <c r="E212" s="111" t="s">
        <v>290</v>
      </c>
    </row>
    <row r="213" spans="1:5" x14ac:dyDescent="0.2">
      <c r="A213" s="57" t="s">
        <v>1075</v>
      </c>
      <c r="B213" s="111" t="s">
        <v>275</v>
      </c>
      <c r="C213" s="73">
        <v>-3</v>
      </c>
      <c r="D213" s="73">
        <v>-7.7054799999999997</v>
      </c>
      <c r="E213" s="111" t="s">
        <v>259</v>
      </c>
    </row>
    <row r="214" spans="1:5" x14ac:dyDescent="0.2">
      <c r="A214" s="57" t="s">
        <v>845</v>
      </c>
      <c r="B214" s="111" t="s">
        <v>275</v>
      </c>
      <c r="C214" s="73">
        <v>-512.76660000000004</v>
      </c>
      <c r="D214" s="73">
        <v>-8.8583160000000003</v>
      </c>
      <c r="E214" s="111" t="s">
        <v>265</v>
      </c>
    </row>
    <row r="215" spans="1:5" x14ac:dyDescent="0.2">
      <c r="A215" s="57" t="s">
        <v>790</v>
      </c>
      <c r="B215" s="111" t="s">
        <v>280</v>
      </c>
      <c r="C215" s="73">
        <v>-38.866669999999999</v>
      </c>
      <c r="D215" s="73">
        <v>-6.3228679999999997</v>
      </c>
      <c r="E215" s="111" t="s">
        <v>267</v>
      </c>
    </row>
    <row r="216" spans="1:5" x14ac:dyDescent="0.2">
      <c r="A216" s="57" t="s">
        <v>1076</v>
      </c>
      <c r="B216" s="111" t="s">
        <v>256</v>
      </c>
      <c r="C216" s="73">
        <v>-2.8</v>
      </c>
      <c r="D216" s="73">
        <v>-2.1196060000000001</v>
      </c>
      <c r="E216" s="223" t="s">
        <v>293</v>
      </c>
    </row>
    <row r="217" spans="1:5" x14ac:dyDescent="0.2">
      <c r="A217" s="57" t="s">
        <v>1077</v>
      </c>
      <c r="B217" s="111" t="s">
        <v>266</v>
      </c>
      <c r="C217" s="73">
        <v>-8.1333300000000008</v>
      </c>
      <c r="D217" s="73">
        <v>-7.3939360000000001</v>
      </c>
      <c r="E217" s="112" t="s">
        <v>1257</v>
      </c>
    </row>
    <row r="218" spans="1:5" x14ac:dyDescent="0.2">
      <c r="A218" s="57" t="s">
        <v>893</v>
      </c>
      <c r="B218" s="111" t="s">
        <v>260</v>
      </c>
      <c r="C218" s="73">
        <v>-8.2333370000000006</v>
      </c>
      <c r="D218" s="73">
        <v>-7.9961190000000002</v>
      </c>
      <c r="E218" s="111" t="s">
        <v>270</v>
      </c>
    </row>
    <row r="219" spans="1:5" x14ac:dyDescent="0.2">
      <c r="A219" s="57" t="s">
        <v>1078</v>
      </c>
      <c r="B219" s="111" t="s">
        <v>263</v>
      </c>
      <c r="C219" s="73">
        <v>-3.3</v>
      </c>
      <c r="D219" s="73">
        <v>-9.0081889999999998</v>
      </c>
      <c r="E219" s="111" t="s">
        <v>283</v>
      </c>
    </row>
    <row r="220" spans="1:5" x14ac:dyDescent="0.2">
      <c r="A220" s="57" t="s">
        <v>1079</v>
      </c>
      <c r="B220" s="111" t="s">
        <v>266</v>
      </c>
      <c r="C220" s="73">
        <v>-11.5</v>
      </c>
      <c r="D220" s="73">
        <v>-3.1412179999999998</v>
      </c>
      <c r="E220" s="111" t="s">
        <v>277</v>
      </c>
    </row>
    <row r="221" spans="1:5" x14ac:dyDescent="0.2">
      <c r="A221" s="57" t="s">
        <v>1080</v>
      </c>
      <c r="B221" s="111" t="s">
        <v>258</v>
      </c>
      <c r="C221" s="73">
        <v>-12.46625</v>
      </c>
      <c r="D221" s="73">
        <v>-6.0012790000000003</v>
      </c>
      <c r="E221" s="111" t="s">
        <v>265</v>
      </c>
    </row>
    <row r="222" spans="1:5" x14ac:dyDescent="0.2">
      <c r="A222" s="57" t="s">
        <v>1081</v>
      </c>
      <c r="B222" s="111" t="s">
        <v>256</v>
      </c>
      <c r="C222" s="73">
        <v>-3.0666660000000001</v>
      </c>
      <c r="D222" s="73">
        <v>-7.295795</v>
      </c>
      <c r="E222" s="111" t="s">
        <v>273</v>
      </c>
    </row>
    <row r="223" spans="1:5" x14ac:dyDescent="0.2">
      <c r="A223" s="57" t="s">
        <v>1082</v>
      </c>
      <c r="B223" s="111" t="s">
        <v>275</v>
      </c>
      <c r="C223" s="73">
        <v>-3.4666670000000002</v>
      </c>
      <c r="D223" s="73">
        <v>-6.2915919999999996</v>
      </c>
      <c r="E223" s="223" t="s">
        <v>267</v>
      </c>
    </row>
    <row r="224" spans="1:5" x14ac:dyDescent="0.2">
      <c r="A224" s="57" t="s">
        <v>1083</v>
      </c>
      <c r="B224" s="111" t="s">
        <v>262</v>
      </c>
      <c r="C224" s="73">
        <v>-6.5666659999999997</v>
      </c>
      <c r="D224" s="73">
        <v>-11.315329999999999</v>
      </c>
      <c r="E224" s="112" t="s">
        <v>1257</v>
      </c>
    </row>
    <row r="225" spans="1:5" x14ac:dyDescent="0.2">
      <c r="A225" s="57" t="s">
        <v>1084</v>
      </c>
      <c r="B225" s="111" t="s">
        <v>256</v>
      </c>
      <c r="C225" s="73">
        <v>-2.9333300000000002</v>
      </c>
      <c r="D225" s="73">
        <v>-1.3252999999999999</v>
      </c>
      <c r="E225" s="111" t="s">
        <v>276</v>
      </c>
    </row>
    <row r="226" spans="1:5" x14ac:dyDescent="0.2">
      <c r="A226" s="57" t="s">
        <v>1085</v>
      </c>
      <c r="B226" s="111" t="s">
        <v>280</v>
      </c>
      <c r="C226" s="73">
        <v>-9.8333329999999997</v>
      </c>
      <c r="D226" s="73">
        <v>-11.66469</v>
      </c>
      <c r="E226" s="111" t="s">
        <v>259</v>
      </c>
    </row>
    <row r="227" spans="1:5" x14ac:dyDescent="0.2">
      <c r="A227" s="57" t="s">
        <v>766</v>
      </c>
      <c r="B227" s="111" t="s">
        <v>280</v>
      </c>
      <c r="C227" s="73">
        <v>-52.033340000000003</v>
      </c>
      <c r="D227" s="73">
        <v>-8.0977340000000009</v>
      </c>
      <c r="E227" s="111" t="s">
        <v>828</v>
      </c>
    </row>
    <row r="228" spans="1:5" x14ac:dyDescent="0.2">
      <c r="A228" s="57" t="s">
        <v>1086</v>
      </c>
      <c r="B228" s="111" t="s">
        <v>275</v>
      </c>
      <c r="C228" s="73">
        <v>-3.8333339999999998</v>
      </c>
      <c r="D228" s="73">
        <v>-6.3082839999999996</v>
      </c>
      <c r="E228" s="111" t="s">
        <v>295</v>
      </c>
    </row>
    <row r="229" spans="1:5" x14ac:dyDescent="0.2">
      <c r="A229" s="57" t="s">
        <v>848</v>
      </c>
      <c r="B229" s="111" t="s">
        <v>280</v>
      </c>
      <c r="C229" s="73">
        <v>-241.73330000000001</v>
      </c>
      <c r="D229" s="73">
        <v>-9.9634529999999994</v>
      </c>
      <c r="E229" s="223" t="s">
        <v>273</v>
      </c>
    </row>
    <row r="230" spans="1:5" x14ac:dyDescent="0.2">
      <c r="A230" s="57" t="s">
        <v>1087</v>
      </c>
      <c r="B230" s="111" t="s">
        <v>262</v>
      </c>
      <c r="C230" s="73">
        <v>-4.9333330000000002</v>
      </c>
      <c r="D230" s="73">
        <v>-10.48901</v>
      </c>
      <c r="E230" s="112" t="s">
        <v>1257</v>
      </c>
    </row>
    <row r="231" spans="1:5" x14ac:dyDescent="0.2">
      <c r="A231" s="57" t="s">
        <v>1088</v>
      </c>
      <c r="B231" s="111" t="s">
        <v>258</v>
      </c>
      <c r="C231" s="73">
        <v>-2.0666669999999998</v>
      </c>
      <c r="D231" s="73">
        <v>-5.6210339999999999</v>
      </c>
      <c r="E231" s="111" t="s">
        <v>267</v>
      </c>
    </row>
    <row r="232" spans="1:5" x14ac:dyDescent="0.2">
      <c r="A232" s="57" t="s">
        <v>1089</v>
      </c>
      <c r="B232" s="111" t="s">
        <v>256</v>
      </c>
      <c r="C232" s="73">
        <v>-5.9666670000000002</v>
      </c>
      <c r="D232" s="73">
        <v>-8.1400640000000006</v>
      </c>
      <c r="E232" s="111" t="s">
        <v>293</v>
      </c>
    </row>
    <row r="233" spans="1:5" x14ac:dyDescent="0.2">
      <c r="A233" s="57" t="s">
        <v>1090</v>
      </c>
      <c r="B233" s="111" t="s">
        <v>280</v>
      </c>
      <c r="C233" s="73">
        <v>-57.3</v>
      </c>
      <c r="D233" s="73">
        <v>-6.6388600000000002</v>
      </c>
      <c r="E233" s="111" t="s">
        <v>285</v>
      </c>
    </row>
    <row r="234" spans="1:5" x14ac:dyDescent="0.2">
      <c r="A234" s="57" t="s">
        <v>804</v>
      </c>
      <c r="B234" s="111" t="s">
        <v>258</v>
      </c>
      <c r="C234" s="73">
        <v>-110.9667</v>
      </c>
      <c r="D234" s="73">
        <v>-5.9963629999999997</v>
      </c>
      <c r="E234" s="111" t="s">
        <v>288</v>
      </c>
    </row>
    <row r="235" spans="1:5" x14ac:dyDescent="0.2">
      <c r="A235" s="57" t="s">
        <v>1091</v>
      </c>
      <c r="B235" s="111" t="s">
        <v>262</v>
      </c>
      <c r="C235" s="73">
        <v>-2.8666670000000001</v>
      </c>
      <c r="D235" s="73">
        <v>-5.0029089999999998</v>
      </c>
      <c r="E235" s="223" t="s">
        <v>267</v>
      </c>
    </row>
    <row r="236" spans="1:5" x14ac:dyDescent="0.2">
      <c r="A236" s="57" t="s">
        <v>1092</v>
      </c>
      <c r="B236" s="111" t="s">
        <v>260</v>
      </c>
      <c r="C236" s="73">
        <v>-12.56667</v>
      </c>
      <c r="D236" s="73">
        <v>-6.6279909999999997</v>
      </c>
      <c r="E236" s="112" t="s">
        <v>826</v>
      </c>
    </row>
    <row r="237" spans="1:5" x14ac:dyDescent="0.2">
      <c r="A237" s="57" t="s">
        <v>1093</v>
      </c>
      <c r="B237" s="111" t="s">
        <v>262</v>
      </c>
      <c r="C237" s="73">
        <v>-16.13334</v>
      </c>
      <c r="D237" s="73">
        <v>-9.8094889999999992</v>
      </c>
      <c r="E237" s="111" t="s">
        <v>265</v>
      </c>
    </row>
    <row r="238" spans="1:5" x14ac:dyDescent="0.2">
      <c r="A238" s="57" t="s">
        <v>1094</v>
      </c>
      <c r="B238" s="111" t="s">
        <v>275</v>
      </c>
      <c r="C238" s="73">
        <v>-3.9333330000000002</v>
      </c>
      <c r="D238" s="73">
        <v>-4.9538200000000003</v>
      </c>
      <c r="E238" s="111" t="s">
        <v>1257</v>
      </c>
    </row>
    <row r="239" spans="1:5" x14ac:dyDescent="0.2">
      <c r="A239" s="57" t="s">
        <v>1095</v>
      </c>
      <c r="B239" s="111" t="s">
        <v>280</v>
      </c>
      <c r="C239" s="73">
        <v>-6.4666670000000002</v>
      </c>
      <c r="D239" s="73">
        <v>-14.80916</v>
      </c>
      <c r="E239" s="111" t="s">
        <v>1257</v>
      </c>
    </row>
    <row r="240" spans="1:5" x14ac:dyDescent="0.2">
      <c r="A240" s="57" t="s">
        <v>1096</v>
      </c>
      <c r="B240" s="111" t="s">
        <v>258</v>
      </c>
      <c r="C240" s="73">
        <v>-14.23333</v>
      </c>
      <c r="D240" s="73">
        <v>-7.8319869999999998</v>
      </c>
      <c r="E240" s="111" t="s">
        <v>761</v>
      </c>
    </row>
    <row r="241" spans="1:5" x14ac:dyDescent="0.2">
      <c r="A241" s="57" t="s">
        <v>1097</v>
      </c>
      <c r="B241" s="111" t="s">
        <v>759</v>
      </c>
      <c r="C241" s="73">
        <v>0</v>
      </c>
      <c r="D241" s="73">
        <v>0</v>
      </c>
      <c r="E241" s="111" t="s">
        <v>276</v>
      </c>
    </row>
    <row r="242" spans="1:5" x14ac:dyDescent="0.2">
      <c r="A242" s="57" t="s">
        <v>1098</v>
      </c>
      <c r="B242" s="111" t="s">
        <v>258</v>
      </c>
      <c r="C242" s="73">
        <v>-5.9333340000000003</v>
      </c>
      <c r="D242" s="73">
        <v>-12.47372</v>
      </c>
      <c r="E242" s="111" t="s">
        <v>1257</v>
      </c>
    </row>
    <row r="243" spans="1:5" x14ac:dyDescent="0.2">
      <c r="A243" s="57" t="s">
        <v>1099</v>
      </c>
      <c r="B243" s="111" t="s">
        <v>258</v>
      </c>
      <c r="C243" s="73">
        <v>-4.266667</v>
      </c>
      <c r="D243" s="73">
        <v>-8.8033020000000004</v>
      </c>
      <c r="E243" s="223" t="s">
        <v>285</v>
      </c>
    </row>
    <row r="244" spans="1:5" x14ac:dyDescent="0.2">
      <c r="A244" s="57" t="s">
        <v>1100</v>
      </c>
      <c r="B244" s="111" t="s">
        <v>280</v>
      </c>
      <c r="C244" s="73">
        <v>-4.5666659999999997</v>
      </c>
      <c r="D244" s="73">
        <v>-8.5624990000000007</v>
      </c>
      <c r="E244" s="112" t="s">
        <v>1257</v>
      </c>
    </row>
    <row r="245" spans="1:5" x14ac:dyDescent="0.2">
      <c r="A245" s="57" t="s">
        <v>1101</v>
      </c>
      <c r="B245" s="111" t="s">
        <v>262</v>
      </c>
      <c r="C245" s="73">
        <v>-7.1333330000000004</v>
      </c>
      <c r="D245" s="73">
        <v>-10.9575</v>
      </c>
      <c r="E245" s="111" t="s">
        <v>292</v>
      </c>
    </row>
    <row r="246" spans="1:5" x14ac:dyDescent="0.2">
      <c r="A246" s="57" t="s">
        <v>894</v>
      </c>
      <c r="B246" s="111" t="s">
        <v>258</v>
      </c>
      <c r="C246" s="73">
        <v>-17.533329999999999</v>
      </c>
      <c r="D246" s="73">
        <v>-11.07368</v>
      </c>
      <c r="E246" s="111" t="s">
        <v>285</v>
      </c>
    </row>
    <row r="247" spans="1:5" x14ac:dyDescent="0.2">
      <c r="A247" s="57" t="s">
        <v>1102</v>
      </c>
      <c r="B247" s="111" t="s">
        <v>258</v>
      </c>
      <c r="C247" s="73">
        <v>-5.6666660000000002</v>
      </c>
      <c r="D247" s="73">
        <v>-8.5427129999999991</v>
      </c>
      <c r="E247" s="111" t="s">
        <v>288</v>
      </c>
    </row>
    <row r="248" spans="1:5" x14ac:dyDescent="0.2">
      <c r="A248" s="57" t="s">
        <v>1103</v>
      </c>
      <c r="B248" s="111" t="s">
        <v>262</v>
      </c>
      <c r="C248" s="73">
        <v>-23.266660000000002</v>
      </c>
      <c r="D248" s="73">
        <v>-17.542090000000002</v>
      </c>
      <c r="E248" s="111" t="s">
        <v>289</v>
      </c>
    </row>
    <row r="249" spans="1:5" x14ac:dyDescent="0.2">
      <c r="A249" s="57" t="s">
        <v>1104</v>
      </c>
      <c r="B249" s="111" t="s">
        <v>258</v>
      </c>
      <c r="C249" s="73">
        <v>-50.866669999999999</v>
      </c>
      <c r="D249" s="73">
        <v>-6.3570089999999997</v>
      </c>
      <c r="E249" s="223" t="s">
        <v>268</v>
      </c>
    </row>
    <row r="250" spans="1:5" x14ac:dyDescent="0.2">
      <c r="A250" s="57" t="s">
        <v>1105</v>
      </c>
      <c r="B250" s="111" t="s">
        <v>262</v>
      </c>
      <c r="C250" s="73">
        <v>-4.533334</v>
      </c>
      <c r="D250" s="73">
        <v>-9.5707260000000005</v>
      </c>
      <c r="E250" s="111" t="s">
        <v>1257</v>
      </c>
    </row>
    <row r="251" spans="1:5" x14ac:dyDescent="0.2">
      <c r="A251" s="57" t="s">
        <v>1106</v>
      </c>
      <c r="B251" s="111" t="s">
        <v>258</v>
      </c>
      <c r="C251" s="73">
        <v>-27.410769999999999</v>
      </c>
      <c r="D251" s="73">
        <v>-7.1319670000000004</v>
      </c>
      <c r="E251" s="111" t="s">
        <v>1257</v>
      </c>
    </row>
    <row r="252" spans="1:5" x14ac:dyDescent="0.2">
      <c r="A252" s="57" t="s">
        <v>1107</v>
      </c>
      <c r="B252" s="111" t="s">
        <v>256</v>
      </c>
      <c r="C252" s="73">
        <v>-8.9</v>
      </c>
      <c r="D252" s="73">
        <v>-1.6504909999999999</v>
      </c>
      <c r="E252" s="111" t="s">
        <v>296</v>
      </c>
    </row>
    <row r="253" spans="1:5" x14ac:dyDescent="0.2">
      <c r="A253" s="57" t="s">
        <v>754</v>
      </c>
      <c r="B253" s="111" t="s">
        <v>258</v>
      </c>
      <c r="C253" s="73">
        <v>-392.93329999999997</v>
      </c>
      <c r="D253" s="73">
        <v>-4.3948669999999996</v>
      </c>
      <c r="E253" s="223" t="s">
        <v>288</v>
      </c>
    </row>
    <row r="254" spans="1:5" x14ac:dyDescent="0.2">
      <c r="A254" s="57" t="s">
        <v>1108</v>
      </c>
      <c r="B254" s="111" t="s">
        <v>275</v>
      </c>
      <c r="C254" s="73">
        <v>-6.9</v>
      </c>
      <c r="D254" s="73">
        <v>-10.51829</v>
      </c>
      <c r="E254" s="238" t="s">
        <v>1257</v>
      </c>
    </row>
    <row r="255" spans="1:5" x14ac:dyDescent="0.2">
      <c r="A255" s="57" t="s">
        <v>1109</v>
      </c>
      <c r="B255" s="111" t="s">
        <v>262</v>
      </c>
      <c r="C255" s="73">
        <v>-40.966670000000001</v>
      </c>
      <c r="D255" s="73">
        <v>-14.76276</v>
      </c>
      <c r="E255" s="111" t="s">
        <v>289</v>
      </c>
    </row>
    <row r="256" spans="1:5" x14ac:dyDescent="0.2">
      <c r="A256" s="57" t="s">
        <v>1110</v>
      </c>
      <c r="B256" s="111" t="s">
        <v>260</v>
      </c>
      <c r="C256" s="73">
        <v>-12.264620000000001</v>
      </c>
      <c r="D256" s="73">
        <v>-8.9324490000000001</v>
      </c>
      <c r="E256" s="112" t="s">
        <v>1257</v>
      </c>
    </row>
    <row r="257" spans="1:5" x14ac:dyDescent="0.2">
      <c r="A257" s="57" t="s">
        <v>1111</v>
      </c>
      <c r="B257" s="111" t="s">
        <v>262</v>
      </c>
      <c r="C257" s="73">
        <v>-17.600000000000001</v>
      </c>
      <c r="D257" s="73">
        <v>-16.443470000000001</v>
      </c>
      <c r="E257" s="111" t="s">
        <v>757</v>
      </c>
    </row>
    <row r="258" spans="1:5" x14ac:dyDescent="0.2">
      <c r="A258" s="57" t="s">
        <v>1112</v>
      </c>
      <c r="B258" s="111" t="s">
        <v>262</v>
      </c>
      <c r="C258" s="73">
        <v>-4.0333329999999998</v>
      </c>
      <c r="D258" s="73">
        <v>-9.1805760000000003</v>
      </c>
      <c r="E258" s="238" t="s">
        <v>299</v>
      </c>
    </row>
    <row r="259" spans="1:5" x14ac:dyDescent="0.2">
      <c r="A259" s="57" t="s">
        <v>1113</v>
      </c>
      <c r="B259" s="111" t="s">
        <v>256</v>
      </c>
      <c r="C259" s="73">
        <v>-6.233333</v>
      </c>
      <c r="D259" s="73">
        <v>-9.5848279999999999</v>
      </c>
      <c r="E259" s="111" t="s">
        <v>287</v>
      </c>
    </row>
    <row r="260" spans="1:5" x14ac:dyDescent="0.2">
      <c r="A260" s="57" t="s">
        <v>1114</v>
      </c>
      <c r="B260" s="111" t="s">
        <v>263</v>
      </c>
      <c r="C260" s="73">
        <v>-14.4</v>
      </c>
      <c r="D260" s="73">
        <v>-6.4439140000000004</v>
      </c>
      <c r="E260" s="111" t="s">
        <v>272</v>
      </c>
    </row>
    <row r="261" spans="1:5" x14ac:dyDescent="0.2">
      <c r="A261" s="57" t="s">
        <v>1115</v>
      </c>
      <c r="B261" s="111" t="s">
        <v>256</v>
      </c>
      <c r="C261" s="73">
        <v>-24.633330000000001</v>
      </c>
      <c r="D261" s="73">
        <v>-4.2086670000000002</v>
      </c>
      <c r="E261" s="111" t="s">
        <v>268</v>
      </c>
    </row>
    <row r="262" spans="1:5" x14ac:dyDescent="0.2">
      <c r="A262" s="57" t="s">
        <v>1116</v>
      </c>
      <c r="B262" s="111" t="s">
        <v>266</v>
      </c>
      <c r="C262" s="73">
        <v>-6.366663</v>
      </c>
      <c r="D262" s="73">
        <v>-6.0963900000000004</v>
      </c>
      <c r="E262" s="111" t="s">
        <v>273</v>
      </c>
    </row>
    <row r="263" spans="1:5" x14ac:dyDescent="0.2">
      <c r="A263" s="57" t="s">
        <v>782</v>
      </c>
      <c r="B263" s="111" t="s">
        <v>260</v>
      </c>
      <c r="C263" s="73">
        <v>-15.5</v>
      </c>
      <c r="D263" s="73">
        <v>-3.285755</v>
      </c>
      <c r="E263" s="111" t="s">
        <v>278</v>
      </c>
    </row>
    <row r="264" spans="1:5" x14ac:dyDescent="0.2">
      <c r="A264" s="57" t="s">
        <v>1117</v>
      </c>
      <c r="B264" s="111" t="s">
        <v>263</v>
      </c>
      <c r="C264" s="73">
        <v>-101.7</v>
      </c>
      <c r="D264" s="73">
        <v>-9.3646410000000007</v>
      </c>
      <c r="E264" s="111" t="s">
        <v>295</v>
      </c>
    </row>
    <row r="265" spans="1:5" x14ac:dyDescent="0.2">
      <c r="A265" s="57" t="s">
        <v>1118</v>
      </c>
      <c r="B265" s="111" t="s">
        <v>260</v>
      </c>
      <c r="C265" s="73">
        <v>-3.3</v>
      </c>
      <c r="D265" s="73">
        <v>-3.515625</v>
      </c>
      <c r="E265" s="111" t="s">
        <v>277</v>
      </c>
    </row>
    <row r="266" spans="1:5" x14ac:dyDescent="0.2">
      <c r="A266" s="57" t="s">
        <v>1119</v>
      </c>
      <c r="B266" s="111" t="s">
        <v>260</v>
      </c>
      <c r="C266" s="73">
        <v>-2.533334</v>
      </c>
      <c r="D266" s="73">
        <v>-4.931864</v>
      </c>
      <c r="E266" s="111" t="s">
        <v>296</v>
      </c>
    </row>
    <row r="267" spans="1:5" x14ac:dyDescent="0.2">
      <c r="A267" s="57" t="s">
        <v>1120</v>
      </c>
      <c r="B267" s="111" t="s">
        <v>275</v>
      </c>
      <c r="C267" s="73">
        <v>-26</v>
      </c>
      <c r="D267" s="73">
        <v>-8.6811349999999994</v>
      </c>
      <c r="E267" s="111" t="s">
        <v>259</v>
      </c>
    </row>
    <row r="268" spans="1:5" x14ac:dyDescent="0.2">
      <c r="A268" s="57" t="s">
        <v>1121</v>
      </c>
      <c r="B268" s="111" t="s">
        <v>262</v>
      </c>
      <c r="C268" s="73">
        <v>-21.4</v>
      </c>
      <c r="D268" s="73">
        <v>-10.00623</v>
      </c>
      <c r="E268" s="111" t="s">
        <v>279</v>
      </c>
    </row>
    <row r="269" spans="1:5" x14ac:dyDescent="0.2">
      <c r="A269" s="57" t="s">
        <v>1122</v>
      </c>
      <c r="B269" s="111" t="s">
        <v>262</v>
      </c>
      <c r="C269" s="73">
        <v>-5.766667</v>
      </c>
      <c r="D269" s="73">
        <v>-7.101807</v>
      </c>
      <c r="E269" s="111" t="s">
        <v>289</v>
      </c>
    </row>
    <row r="270" spans="1:5" x14ac:dyDescent="0.2">
      <c r="A270" s="57" t="s">
        <v>1123</v>
      </c>
      <c r="B270" s="111" t="s">
        <v>260</v>
      </c>
      <c r="C270" s="73">
        <v>-2.6666669999999999</v>
      </c>
      <c r="D270" s="73">
        <v>-6.2353870000000002</v>
      </c>
      <c r="E270" s="238" t="s">
        <v>1257</v>
      </c>
    </row>
    <row r="271" spans="1:5" x14ac:dyDescent="0.2">
      <c r="A271" s="57" t="s">
        <v>1124</v>
      </c>
      <c r="B271" s="111" t="s">
        <v>262</v>
      </c>
      <c r="C271" s="73">
        <v>-17.933330000000002</v>
      </c>
      <c r="D271" s="73">
        <v>-10.442539999999999</v>
      </c>
      <c r="E271" s="111" t="s">
        <v>259</v>
      </c>
    </row>
    <row r="272" spans="1:5" x14ac:dyDescent="0.2">
      <c r="A272" s="57" t="s">
        <v>1125</v>
      </c>
      <c r="B272" s="111" t="s">
        <v>266</v>
      </c>
      <c r="C272" s="73">
        <v>-15.9</v>
      </c>
      <c r="D272" s="73">
        <v>-8.3684209999999997</v>
      </c>
      <c r="E272" s="238" t="s">
        <v>1257</v>
      </c>
    </row>
    <row r="273" spans="1:5" x14ac:dyDescent="0.2">
      <c r="A273" s="57" t="s">
        <v>755</v>
      </c>
      <c r="B273" s="111" t="s">
        <v>258</v>
      </c>
      <c r="C273" s="73">
        <v>-137.48779999999999</v>
      </c>
      <c r="D273" s="73">
        <v>-4.8760849999999998</v>
      </c>
      <c r="E273" s="111" t="s">
        <v>286</v>
      </c>
    </row>
    <row r="274" spans="1:5" x14ac:dyDescent="0.2">
      <c r="A274" s="57" t="s">
        <v>1126</v>
      </c>
      <c r="B274" s="111" t="s">
        <v>275</v>
      </c>
      <c r="C274" s="73">
        <v>-239.5334</v>
      </c>
      <c r="D274" s="73">
        <v>-12.43188</v>
      </c>
      <c r="E274" s="111" t="s">
        <v>274</v>
      </c>
    </row>
    <row r="275" spans="1:5" x14ac:dyDescent="0.2">
      <c r="A275" s="57" t="s">
        <v>1127</v>
      </c>
      <c r="B275" s="111" t="s">
        <v>262</v>
      </c>
      <c r="C275" s="73">
        <v>-5.6</v>
      </c>
      <c r="D275" s="73">
        <v>-14.28571</v>
      </c>
      <c r="E275" s="238" t="s">
        <v>1257</v>
      </c>
    </row>
    <row r="276" spans="1:5" x14ac:dyDescent="0.2">
      <c r="A276" s="57" t="s">
        <v>1128</v>
      </c>
      <c r="B276" s="111" t="s">
        <v>260</v>
      </c>
      <c r="C276" s="73">
        <v>-38.2667</v>
      </c>
      <c r="D276" s="73">
        <v>-3.3249369999999998</v>
      </c>
      <c r="E276" s="223" t="s">
        <v>290</v>
      </c>
    </row>
    <row r="277" spans="1:5" x14ac:dyDescent="0.2">
      <c r="A277" s="57" t="s">
        <v>1129</v>
      </c>
      <c r="B277" s="111" t="s">
        <v>262</v>
      </c>
      <c r="C277" s="73">
        <v>-3.0221619999999998</v>
      </c>
      <c r="D277" s="73">
        <v>-4.6504310000000002</v>
      </c>
      <c r="E277" s="112" t="s">
        <v>1257</v>
      </c>
    </row>
    <row r="278" spans="1:5" x14ac:dyDescent="0.2">
      <c r="A278" s="57" t="s">
        <v>1130</v>
      </c>
      <c r="B278" s="111" t="s">
        <v>262</v>
      </c>
      <c r="C278" s="73">
        <v>-3.966666</v>
      </c>
      <c r="D278" s="73">
        <v>-10.82802</v>
      </c>
      <c r="E278" s="111" t="s">
        <v>825</v>
      </c>
    </row>
    <row r="279" spans="1:5" x14ac:dyDescent="0.2">
      <c r="A279" s="57" t="s">
        <v>1131</v>
      </c>
      <c r="B279" s="111" t="s">
        <v>262</v>
      </c>
      <c r="C279" s="73">
        <v>-15.5</v>
      </c>
      <c r="D279" s="73">
        <v>-11.36919</v>
      </c>
      <c r="E279" s="111" t="s">
        <v>265</v>
      </c>
    </row>
    <row r="280" spans="1:5" x14ac:dyDescent="0.2">
      <c r="A280" s="57" t="s">
        <v>1132</v>
      </c>
      <c r="B280" s="111" t="s">
        <v>260</v>
      </c>
      <c r="C280" s="73">
        <v>-12.367990000000001</v>
      </c>
      <c r="D280" s="73">
        <v>-4.5875649999999997</v>
      </c>
      <c r="E280" s="111" t="s">
        <v>265</v>
      </c>
    </row>
    <row r="281" spans="1:5" x14ac:dyDescent="0.2">
      <c r="A281" s="57" t="s">
        <v>815</v>
      </c>
      <c r="B281" s="111" t="s">
        <v>258</v>
      </c>
      <c r="C281" s="73">
        <v>-80.533299999999997</v>
      </c>
      <c r="D281" s="73">
        <v>-7.655742</v>
      </c>
      <c r="E281" s="111" t="s">
        <v>267</v>
      </c>
    </row>
    <row r="282" spans="1:5" x14ac:dyDescent="0.2">
      <c r="A282" s="57" t="s">
        <v>1133</v>
      </c>
      <c r="B282" s="111" t="s">
        <v>262</v>
      </c>
      <c r="C282" s="73">
        <v>-10.8</v>
      </c>
      <c r="D282" s="73">
        <v>-16.589860000000002</v>
      </c>
      <c r="E282" s="111" t="s">
        <v>828</v>
      </c>
    </row>
    <row r="283" spans="1:5" x14ac:dyDescent="0.2">
      <c r="A283" s="57" t="s">
        <v>798</v>
      </c>
      <c r="B283" s="111" t="s">
        <v>262</v>
      </c>
      <c r="C283" s="73">
        <v>-53.658200000000001</v>
      </c>
      <c r="D283" s="73">
        <v>-7.4306559999999999</v>
      </c>
      <c r="E283" s="111" t="s">
        <v>270</v>
      </c>
    </row>
    <row r="284" spans="1:5" x14ac:dyDescent="0.2">
      <c r="A284" s="57" t="s">
        <v>1134</v>
      </c>
      <c r="B284" s="111" t="s">
        <v>275</v>
      </c>
      <c r="C284" s="73">
        <v>-15.26666</v>
      </c>
      <c r="D284" s="73">
        <v>-7.9624449999999998</v>
      </c>
      <c r="E284" s="111" t="s">
        <v>277</v>
      </c>
    </row>
    <row r="285" spans="1:5" x14ac:dyDescent="0.2">
      <c r="A285" s="57" t="s">
        <v>1135</v>
      </c>
      <c r="B285" s="111" t="s">
        <v>258</v>
      </c>
      <c r="C285" s="73">
        <v>-1.933333</v>
      </c>
      <c r="D285" s="73">
        <v>-3.269447</v>
      </c>
      <c r="E285" s="111" t="s">
        <v>281</v>
      </c>
    </row>
    <row r="286" spans="1:5" x14ac:dyDescent="0.2">
      <c r="A286" s="57" t="s">
        <v>1136</v>
      </c>
      <c r="B286" s="111" t="s">
        <v>262</v>
      </c>
      <c r="C286" s="73">
        <v>-5.1333339999999996</v>
      </c>
      <c r="D286" s="73">
        <v>-11.240880000000001</v>
      </c>
      <c r="E286" s="111" t="s">
        <v>286</v>
      </c>
    </row>
    <row r="287" spans="1:5" x14ac:dyDescent="0.2">
      <c r="A287" s="57" t="s">
        <v>1137</v>
      </c>
      <c r="B287" s="111" t="s">
        <v>263</v>
      </c>
      <c r="C287" s="73">
        <v>-6.766667</v>
      </c>
      <c r="D287" s="73">
        <v>-8.4407490000000003</v>
      </c>
      <c r="E287" s="111" t="s">
        <v>1259</v>
      </c>
    </row>
    <row r="288" spans="1:5" x14ac:dyDescent="0.2">
      <c r="A288" s="57" t="s">
        <v>1138</v>
      </c>
      <c r="B288" s="111" t="s">
        <v>258</v>
      </c>
      <c r="C288" s="73">
        <v>-31.4</v>
      </c>
      <c r="D288" s="73">
        <v>-5.9695819999999999</v>
      </c>
      <c r="E288" s="111" t="s">
        <v>271</v>
      </c>
    </row>
    <row r="289" spans="1:5" x14ac:dyDescent="0.2">
      <c r="A289" s="57" t="s">
        <v>1139</v>
      </c>
      <c r="B289" s="111" t="s">
        <v>266</v>
      </c>
      <c r="C289" s="73">
        <v>-2</v>
      </c>
      <c r="D289" s="73">
        <v>-3.113648</v>
      </c>
      <c r="E289" s="111" t="s">
        <v>290</v>
      </c>
    </row>
    <row r="290" spans="1:5" x14ac:dyDescent="0.2">
      <c r="A290" s="57" t="s">
        <v>1140</v>
      </c>
      <c r="B290" s="111" t="s">
        <v>260</v>
      </c>
      <c r="C290" s="73">
        <v>-9.7333400000000001</v>
      </c>
      <c r="D290" s="73">
        <v>-5.5725230000000003</v>
      </c>
      <c r="E290" s="111" t="s">
        <v>257</v>
      </c>
    </row>
    <row r="291" spans="1:5" x14ac:dyDescent="0.2">
      <c r="A291" s="57" t="s">
        <v>1141</v>
      </c>
      <c r="B291" s="111" t="s">
        <v>262</v>
      </c>
      <c r="C291" s="73">
        <v>-9.0666670000000007</v>
      </c>
      <c r="D291" s="73">
        <v>-13.552569999999999</v>
      </c>
      <c r="E291" s="111" t="s">
        <v>828</v>
      </c>
    </row>
    <row r="292" spans="1:5" x14ac:dyDescent="0.2">
      <c r="A292" s="57" t="s">
        <v>1142</v>
      </c>
      <c r="B292" s="111" t="s">
        <v>262</v>
      </c>
      <c r="C292" s="73">
        <v>-36.200000000000003</v>
      </c>
      <c r="D292" s="73">
        <v>-16.091270000000002</v>
      </c>
      <c r="E292" s="111" t="s">
        <v>279</v>
      </c>
    </row>
    <row r="293" spans="1:5" x14ac:dyDescent="0.2">
      <c r="A293" s="57" t="s">
        <v>1143</v>
      </c>
      <c r="B293" s="111" t="s">
        <v>258</v>
      </c>
      <c r="C293" s="73">
        <v>-36</v>
      </c>
      <c r="D293" s="73">
        <v>-5.7741660000000001</v>
      </c>
      <c r="E293" s="111" t="s">
        <v>267</v>
      </c>
    </row>
    <row r="294" spans="1:5" x14ac:dyDescent="0.2">
      <c r="A294" s="57" t="s">
        <v>1144</v>
      </c>
      <c r="B294" s="111" t="s">
        <v>275</v>
      </c>
      <c r="C294" s="73">
        <v>-145.4</v>
      </c>
      <c r="D294" s="73">
        <v>-11.23821</v>
      </c>
      <c r="E294" s="111" t="s">
        <v>273</v>
      </c>
    </row>
    <row r="295" spans="1:5" x14ac:dyDescent="0.2">
      <c r="A295" s="57" t="s">
        <v>1145</v>
      </c>
      <c r="B295" s="111" t="s">
        <v>262</v>
      </c>
      <c r="C295" s="73">
        <v>-9.6333400000000005</v>
      </c>
      <c r="D295" s="73">
        <v>-5.8931519999999997</v>
      </c>
      <c r="E295" s="111" t="s">
        <v>757</v>
      </c>
    </row>
    <row r="296" spans="1:5" x14ac:dyDescent="0.2">
      <c r="A296" s="57" t="s">
        <v>1146</v>
      </c>
      <c r="B296" s="111" t="s">
        <v>280</v>
      </c>
      <c r="C296" s="73">
        <v>-5.5</v>
      </c>
      <c r="D296" s="73">
        <v>-4.8259720000000002</v>
      </c>
      <c r="E296" s="223" t="s">
        <v>278</v>
      </c>
    </row>
    <row r="297" spans="1:5" x14ac:dyDescent="0.2">
      <c r="A297" s="57" t="s">
        <v>1147</v>
      </c>
      <c r="B297" s="111" t="s">
        <v>266</v>
      </c>
      <c r="C297" s="73">
        <v>-18.066669999999998</v>
      </c>
      <c r="D297" s="73">
        <v>-3.4539900000000001</v>
      </c>
      <c r="E297" s="111" t="s">
        <v>273</v>
      </c>
    </row>
    <row r="298" spans="1:5" x14ac:dyDescent="0.2">
      <c r="A298" s="57" t="s">
        <v>1148</v>
      </c>
      <c r="B298" s="111" t="s">
        <v>280</v>
      </c>
      <c r="C298" s="73">
        <v>-19.733329999999999</v>
      </c>
      <c r="D298" s="73">
        <v>-12.178559999999999</v>
      </c>
      <c r="E298" s="111" t="s">
        <v>1257</v>
      </c>
    </row>
    <row r="299" spans="1:5" x14ac:dyDescent="0.2">
      <c r="A299" s="57" t="s">
        <v>1149</v>
      </c>
      <c r="B299" s="111" t="s">
        <v>280</v>
      </c>
      <c r="C299" s="73">
        <v>-9.5</v>
      </c>
      <c r="D299" s="73">
        <v>-14.33602</v>
      </c>
      <c r="E299" s="238" t="s">
        <v>1257</v>
      </c>
    </row>
    <row r="300" spans="1:5" x14ac:dyDescent="0.2">
      <c r="A300" s="57" t="s">
        <v>1150</v>
      </c>
      <c r="B300" s="111" t="s">
        <v>280</v>
      </c>
      <c r="C300" s="73">
        <v>-4.033334</v>
      </c>
      <c r="D300" s="73">
        <v>-9.5879569999999994</v>
      </c>
      <c r="E300" s="111" t="s">
        <v>299</v>
      </c>
    </row>
    <row r="301" spans="1:5" x14ac:dyDescent="0.2">
      <c r="A301" s="57" t="s">
        <v>1151</v>
      </c>
      <c r="B301" s="111" t="s">
        <v>275</v>
      </c>
      <c r="C301" s="73">
        <v>-98.433329999999998</v>
      </c>
      <c r="D301" s="73">
        <v>-10.658340000000001</v>
      </c>
      <c r="E301" s="223" t="s">
        <v>274</v>
      </c>
    </row>
    <row r="302" spans="1:5" x14ac:dyDescent="0.2">
      <c r="A302" s="57" t="s">
        <v>1152</v>
      </c>
      <c r="B302" s="111" t="s">
        <v>262</v>
      </c>
      <c r="C302" s="73">
        <v>-8.266667</v>
      </c>
      <c r="D302" s="73">
        <v>-9.0577070000000006</v>
      </c>
      <c r="E302" s="112" t="s">
        <v>1257</v>
      </c>
    </row>
    <row r="303" spans="1:5" x14ac:dyDescent="0.2">
      <c r="A303" s="57" t="s">
        <v>1153</v>
      </c>
      <c r="B303" s="111" t="s">
        <v>258</v>
      </c>
      <c r="C303" s="73">
        <v>-12.56667</v>
      </c>
      <c r="D303" s="73">
        <v>-8.1601750000000006</v>
      </c>
      <c r="E303" s="111" t="s">
        <v>289</v>
      </c>
    </row>
    <row r="304" spans="1:5" x14ac:dyDescent="0.2">
      <c r="A304" s="57" t="s">
        <v>1154</v>
      </c>
      <c r="B304" s="111" t="s">
        <v>263</v>
      </c>
      <c r="C304" s="73">
        <v>-8.6</v>
      </c>
      <c r="D304" s="73">
        <v>-6.5167970000000004</v>
      </c>
      <c r="E304" s="111" t="s">
        <v>265</v>
      </c>
    </row>
    <row r="305" spans="1:5" x14ac:dyDescent="0.2">
      <c r="A305" s="57" t="s">
        <v>778</v>
      </c>
      <c r="B305" s="111" t="s">
        <v>258</v>
      </c>
      <c r="C305" s="73">
        <v>-9.5333299999999994</v>
      </c>
      <c r="D305" s="73">
        <v>-6.2664309999999999</v>
      </c>
      <c r="E305" s="111" t="s">
        <v>265</v>
      </c>
    </row>
    <row r="306" spans="1:5" x14ac:dyDescent="0.2">
      <c r="A306" s="57" t="s">
        <v>1155</v>
      </c>
      <c r="B306" s="111" t="s">
        <v>258</v>
      </c>
      <c r="C306" s="73">
        <v>-37.233330000000002</v>
      </c>
      <c r="D306" s="73">
        <v>-5.9963490000000004</v>
      </c>
      <c r="E306" s="111" t="s">
        <v>271</v>
      </c>
    </row>
    <row r="307" spans="1:5" x14ac:dyDescent="0.2">
      <c r="A307" s="57" t="s">
        <v>1156</v>
      </c>
      <c r="B307" s="111" t="s">
        <v>263</v>
      </c>
      <c r="C307" s="73">
        <v>-1.9</v>
      </c>
      <c r="D307" s="73">
        <v>-4.1304350000000003</v>
      </c>
      <c r="E307" s="111" t="s">
        <v>290</v>
      </c>
    </row>
    <row r="308" spans="1:5" x14ac:dyDescent="0.2">
      <c r="A308" s="57" t="s">
        <v>1157</v>
      </c>
      <c r="B308" s="111" t="s">
        <v>266</v>
      </c>
      <c r="C308" s="73">
        <v>-21.2</v>
      </c>
      <c r="D308" s="73">
        <v>-2.4503949999999999</v>
      </c>
      <c r="E308" s="111" t="s">
        <v>287</v>
      </c>
    </row>
    <row r="309" spans="1:5" x14ac:dyDescent="0.2">
      <c r="A309" s="57" t="s">
        <v>1158</v>
      </c>
      <c r="B309" s="111" t="s">
        <v>275</v>
      </c>
      <c r="C309" s="73">
        <v>-95.766599999999997</v>
      </c>
      <c r="D309" s="73">
        <v>-7.220402</v>
      </c>
      <c r="E309" s="111" t="s">
        <v>267</v>
      </c>
    </row>
    <row r="310" spans="1:5" x14ac:dyDescent="0.2">
      <c r="A310" s="57" t="s">
        <v>756</v>
      </c>
      <c r="B310" s="111" t="s">
        <v>258</v>
      </c>
      <c r="C310" s="73">
        <v>-155.63329999999999</v>
      </c>
      <c r="D310" s="73">
        <v>-7.4883709999999999</v>
      </c>
      <c r="E310" s="111" t="s">
        <v>288</v>
      </c>
    </row>
    <row r="311" spans="1:5" x14ac:dyDescent="0.2">
      <c r="A311" s="57" t="s">
        <v>1159</v>
      </c>
      <c r="B311" s="111" t="s">
        <v>258</v>
      </c>
      <c r="C311" s="73">
        <v>-75.400000000000006</v>
      </c>
      <c r="D311" s="73">
        <v>-8.0475309999999993</v>
      </c>
      <c r="E311" s="111" t="s">
        <v>278</v>
      </c>
    </row>
    <row r="312" spans="1:5" x14ac:dyDescent="0.2">
      <c r="A312" s="57" t="s">
        <v>1160</v>
      </c>
      <c r="B312" s="111" t="s">
        <v>280</v>
      </c>
      <c r="C312" s="73">
        <v>-9.9000029999999999</v>
      </c>
      <c r="D312" s="73">
        <v>-9.5131350000000001</v>
      </c>
      <c r="E312" s="111" t="s">
        <v>272</v>
      </c>
    </row>
    <row r="313" spans="1:5" x14ac:dyDescent="0.2">
      <c r="A313" s="57" t="s">
        <v>1161</v>
      </c>
      <c r="B313" s="111" t="s">
        <v>280</v>
      </c>
      <c r="C313" s="73">
        <v>-11.56667</v>
      </c>
      <c r="D313" s="73">
        <v>-11.847049999999999</v>
      </c>
      <c r="E313" s="111" t="s">
        <v>265</v>
      </c>
    </row>
    <row r="314" spans="1:5" x14ac:dyDescent="0.2">
      <c r="A314" s="57" t="s">
        <v>1162</v>
      </c>
      <c r="B314" s="111" t="s">
        <v>263</v>
      </c>
      <c r="C314" s="73">
        <v>-5.4333330000000002</v>
      </c>
      <c r="D314" s="73">
        <v>-8.1418579999999992</v>
      </c>
      <c r="E314" s="111" t="s">
        <v>1260</v>
      </c>
    </row>
    <row r="315" spans="1:5" x14ac:dyDescent="0.2">
      <c r="A315" s="57" t="s">
        <v>1163</v>
      </c>
      <c r="B315" s="111" t="s">
        <v>258</v>
      </c>
      <c r="C315" s="73">
        <v>-12.066660000000001</v>
      </c>
      <c r="D315" s="73">
        <v>-6.9018079999999999</v>
      </c>
      <c r="E315" s="111" t="s">
        <v>267</v>
      </c>
    </row>
    <row r="316" spans="1:5" x14ac:dyDescent="0.2">
      <c r="A316" s="57" t="s">
        <v>1164</v>
      </c>
      <c r="B316" s="111" t="s">
        <v>280</v>
      </c>
      <c r="C316" s="73">
        <v>-23.4</v>
      </c>
      <c r="D316" s="73">
        <v>-12.236359999999999</v>
      </c>
      <c r="E316" s="111" t="s">
        <v>273</v>
      </c>
    </row>
    <row r="317" spans="1:5" x14ac:dyDescent="0.2">
      <c r="A317" s="57" t="s">
        <v>1165</v>
      </c>
      <c r="B317" s="111" t="s">
        <v>280</v>
      </c>
      <c r="C317" s="73">
        <v>-12.5</v>
      </c>
      <c r="D317" s="73">
        <v>-7.7224050000000002</v>
      </c>
      <c r="E317" s="111" t="s">
        <v>281</v>
      </c>
    </row>
    <row r="318" spans="1:5" x14ac:dyDescent="0.2">
      <c r="A318" s="57" t="s">
        <v>1166</v>
      </c>
      <c r="B318" s="111" t="s">
        <v>275</v>
      </c>
      <c r="C318" s="73">
        <v>-12.06667</v>
      </c>
      <c r="D318" s="73">
        <v>-4.5828600000000002</v>
      </c>
      <c r="E318" s="111" t="s">
        <v>1258</v>
      </c>
    </row>
    <row r="319" spans="1:5" x14ac:dyDescent="0.2">
      <c r="A319" s="57" t="s">
        <v>0</v>
      </c>
      <c r="B319" s="111" t="s">
        <v>260</v>
      </c>
      <c r="C319" s="73">
        <v>-124.9667</v>
      </c>
      <c r="D319" s="73">
        <v>-7.0049910000000004</v>
      </c>
      <c r="E319" s="111" t="s">
        <v>272</v>
      </c>
    </row>
    <row r="320" spans="1:5" x14ac:dyDescent="0.2">
      <c r="A320" s="57" t="s">
        <v>1167</v>
      </c>
      <c r="B320" s="111" t="s">
        <v>280</v>
      </c>
      <c r="C320" s="73">
        <v>-6.8333329999999997</v>
      </c>
      <c r="D320" s="73">
        <v>-13.477969999999999</v>
      </c>
      <c r="E320" s="111" t="s">
        <v>283</v>
      </c>
    </row>
    <row r="321" spans="1:5" x14ac:dyDescent="0.2">
      <c r="A321" s="57" t="s">
        <v>1168</v>
      </c>
      <c r="B321" s="111" t="s">
        <v>275</v>
      </c>
      <c r="C321" s="73">
        <v>-4</v>
      </c>
      <c r="D321" s="73">
        <v>-14.86989</v>
      </c>
      <c r="E321" s="111" t="s">
        <v>829</v>
      </c>
    </row>
    <row r="322" spans="1:5" x14ac:dyDescent="0.2">
      <c r="A322" s="57" t="s">
        <v>1169</v>
      </c>
      <c r="B322" s="111" t="s">
        <v>280</v>
      </c>
      <c r="C322" s="73">
        <v>-7.4</v>
      </c>
      <c r="D322" s="73">
        <v>-11.40216</v>
      </c>
      <c r="E322" s="111" t="s">
        <v>761</v>
      </c>
    </row>
    <row r="323" spans="1:5" x14ac:dyDescent="0.2">
      <c r="A323" s="57" t="s">
        <v>1170</v>
      </c>
      <c r="B323" s="111" t="s">
        <v>266</v>
      </c>
      <c r="C323" s="73">
        <v>-1.433333</v>
      </c>
      <c r="D323" s="73">
        <v>-3.279938</v>
      </c>
      <c r="E323" s="111" t="s">
        <v>264</v>
      </c>
    </row>
    <row r="324" spans="1:5" x14ac:dyDescent="0.2">
      <c r="A324" s="57" t="s">
        <v>1171</v>
      </c>
      <c r="B324" s="111" t="s">
        <v>258</v>
      </c>
      <c r="C324" s="73">
        <v>-7.4</v>
      </c>
      <c r="D324" s="73">
        <v>-3.810505</v>
      </c>
      <c r="E324" s="223" t="s">
        <v>1257</v>
      </c>
    </row>
    <row r="325" spans="1:5" x14ac:dyDescent="0.2">
      <c r="A325" s="57" t="s">
        <v>1172</v>
      </c>
      <c r="B325" s="111" t="s">
        <v>260</v>
      </c>
      <c r="C325" s="73">
        <v>-4.4666670000000002</v>
      </c>
      <c r="D325" s="73">
        <v>-11.492279999999999</v>
      </c>
      <c r="E325" s="112" t="s">
        <v>1257</v>
      </c>
    </row>
    <row r="326" spans="1:5" x14ac:dyDescent="0.2">
      <c r="A326" s="57" t="s">
        <v>783</v>
      </c>
      <c r="B326" s="111" t="s">
        <v>266</v>
      </c>
      <c r="C326" s="73">
        <v>-4.0666669999999998</v>
      </c>
      <c r="D326" s="73">
        <v>-4.6797089999999999</v>
      </c>
      <c r="E326" s="223" t="s">
        <v>295</v>
      </c>
    </row>
    <row r="327" spans="1:5" x14ac:dyDescent="0.2">
      <c r="A327" s="57" t="s">
        <v>1173</v>
      </c>
      <c r="B327" s="111" t="s">
        <v>256</v>
      </c>
      <c r="C327" s="73">
        <v>-4.0333300000000003</v>
      </c>
      <c r="D327" s="73">
        <v>-2.9584329999999999</v>
      </c>
      <c r="E327" s="111" t="s">
        <v>296</v>
      </c>
    </row>
    <row r="328" spans="1:5" x14ac:dyDescent="0.2">
      <c r="A328" s="57" t="s">
        <v>791</v>
      </c>
      <c r="B328" s="111" t="s">
        <v>280</v>
      </c>
      <c r="C328" s="73">
        <v>-13.7</v>
      </c>
      <c r="D328" s="73">
        <v>-9.4941089999999999</v>
      </c>
      <c r="E328" s="111" t="s">
        <v>298</v>
      </c>
    </row>
    <row r="329" spans="1:5" x14ac:dyDescent="0.2">
      <c r="A329" s="57" t="s">
        <v>1174</v>
      </c>
      <c r="B329" s="111" t="s">
        <v>275</v>
      </c>
      <c r="C329" s="73">
        <v>-13.66667</v>
      </c>
      <c r="D329" s="73">
        <v>-9.8344950000000004</v>
      </c>
      <c r="E329" s="111" t="s">
        <v>273</v>
      </c>
    </row>
    <row r="330" spans="1:5" x14ac:dyDescent="0.2">
      <c r="A330" s="57" t="s">
        <v>1175</v>
      </c>
      <c r="B330" s="111" t="s">
        <v>258</v>
      </c>
      <c r="C330" s="73">
        <v>-15.73333</v>
      </c>
      <c r="D330" s="73">
        <v>-6.648822</v>
      </c>
      <c r="E330" s="223" t="s">
        <v>285</v>
      </c>
    </row>
    <row r="331" spans="1:5" x14ac:dyDescent="0.2">
      <c r="A331" s="57" t="s">
        <v>1176</v>
      </c>
      <c r="B331" s="111" t="s">
        <v>266</v>
      </c>
      <c r="C331" s="73">
        <v>-2.7</v>
      </c>
      <c r="D331" s="73">
        <v>-2.3957410000000001</v>
      </c>
      <c r="E331" s="111" t="s">
        <v>268</v>
      </c>
    </row>
    <row r="332" spans="1:5" x14ac:dyDescent="0.2">
      <c r="A332" s="57" t="s">
        <v>1177</v>
      </c>
      <c r="B332" s="111" t="s">
        <v>260</v>
      </c>
      <c r="C332" s="73">
        <v>-9.6614000000000004</v>
      </c>
      <c r="D332" s="73">
        <v>-3.6109049999999998</v>
      </c>
      <c r="E332" s="111" t="s">
        <v>264</v>
      </c>
    </row>
    <row r="333" spans="1:5" x14ac:dyDescent="0.2">
      <c r="A333" s="57" t="s">
        <v>1178</v>
      </c>
      <c r="B333" s="111" t="s">
        <v>275</v>
      </c>
      <c r="C333" s="73">
        <v>-11.33334</v>
      </c>
      <c r="D333" s="73">
        <v>-5.6254169999999997</v>
      </c>
      <c r="E333" s="111" t="s">
        <v>281</v>
      </c>
    </row>
    <row r="334" spans="1:5" x14ac:dyDescent="0.2">
      <c r="A334" s="57" t="s">
        <v>1179</v>
      </c>
      <c r="B334" s="111" t="s">
        <v>258</v>
      </c>
      <c r="C334" s="73">
        <v>-4.4333340000000003</v>
      </c>
      <c r="D334" s="73">
        <v>-8.3229050000000004</v>
      </c>
      <c r="E334" s="112" t="s">
        <v>1257</v>
      </c>
    </row>
    <row r="335" spans="1:5" x14ac:dyDescent="0.2">
      <c r="A335" s="57" t="s">
        <v>1180</v>
      </c>
      <c r="B335" s="111" t="s">
        <v>258</v>
      </c>
      <c r="C335" s="73">
        <v>-5.9333369999999999</v>
      </c>
      <c r="D335" s="73">
        <v>-5.7069609999999997</v>
      </c>
      <c r="E335" s="111" t="s">
        <v>272</v>
      </c>
    </row>
    <row r="336" spans="1:5" x14ac:dyDescent="0.2">
      <c r="A336" s="57" t="s">
        <v>1181</v>
      </c>
      <c r="B336" s="111" t="s">
        <v>263</v>
      </c>
      <c r="C336" s="73">
        <v>-9</v>
      </c>
      <c r="D336" s="73">
        <v>-16.453379999999999</v>
      </c>
      <c r="E336" s="111" t="s">
        <v>273</v>
      </c>
    </row>
    <row r="337" spans="1:5" x14ac:dyDescent="0.2">
      <c r="A337" s="57" t="s">
        <v>793</v>
      </c>
      <c r="B337" s="111" t="s">
        <v>284</v>
      </c>
      <c r="C337" s="73">
        <v>-2.266667</v>
      </c>
      <c r="D337" s="73">
        <v>-3.6996739999999999</v>
      </c>
      <c r="E337" s="111" t="s">
        <v>278</v>
      </c>
    </row>
    <row r="338" spans="1:5" x14ac:dyDescent="0.2">
      <c r="A338" s="57" t="s">
        <v>787</v>
      </c>
      <c r="B338" s="111" t="s">
        <v>258</v>
      </c>
      <c r="C338" s="73">
        <v>-80.099999999999994</v>
      </c>
      <c r="D338" s="73">
        <v>-5.8944729999999996</v>
      </c>
      <c r="E338" s="111" t="s">
        <v>285</v>
      </c>
    </row>
    <row r="339" spans="1:5" x14ac:dyDescent="0.2">
      <c r="A339" s="57" t="s">
        <v>1182</v>
      </c>
      <c r="B339" s="111" t="s">
        <v>266</v>
      </c>
      <c r="C339" s="73">
        <v>-1.6666669999999999</v>
      </c>
      <c r="D339" s="73">
        <v>-2.2192639999999999</v>
      </c>
      <c r="E339" s="111" t="s">
        <v>296</v>
      </c>
    </row>
    <row r="340" spans="1:5" x14ac:dyDescent="0.2">
      <c r="A340" s="57" t="s">
        <v>1183</v>
      </c>
      <c r="B340" s="111" t="s">
        <v>258</v>
      </c>
      <c r="C340" s="73">
        <v>-4.1333339999999996</v>
      </c>
      <c r="D340" s="73">
        <v>-8.0310889999999997</v>
      </c>
      <c r="E340" s="111" t="s">
        <v>757</v>
      </c>
    </row>
    <row r="341" spans="1:5" x14ac:dyDescent="0.2">
      <c r="A341" s="57" t="s">
        <v>1184</v>
      </c>
      <c r="B341" s="111" t="s">
        <v>263</v>
      </c>
      <c r="C341" s="73">
        <v>-25.866669999999999</v>
      </c>
      <c r="D341" s="73">
        <v>-11.96977</v>
      </c>
      <c r="E341" s="111" t="s">
        <v>265</v>
      </c>
    </row>
    <row r="342" spans="1:5" x14ac:dyDescent="0.2">
      <c r="A342" s="57" t="s">
        <v>1185</v>
      </c>
      <c r="B342" s="111" t="s">
        <v>262</v>
      </c>
      <c r="C342" s="73">
        <v>-4.4333330000000002</v>
      </c>
      <c r="D342" s="73">
        <v>-10.964549999999999</v>
      </c>
      <c r="E342" s="238" t="s">
        <v>827</v>
      </c>
    </row>
    <row r="343" spans="1:5" x14ac:dyDescent="0.2">
      <c r="A343" s="57" t="s">
        <v>1186</v>
      </c>
      <c r="B343" s="111" t="s">
        <v>266</v>
      </c>
      <c r="C343" s="73">
        <v>-13.56667</v>
      </c>
      <c r="D343" s="73">
        <v>-4.2215550000000004</v>
      </c>
      <c r="E343" s="111" t="s">
        <v>825</v>
      </c>
    </row>
    <row r="344" spans="1:5" x14ac:dyDescent="0.2">
      <c r="A344" s="57" t="s">
        <v>1187</v>
      </c>
      <c r="B344" s="111" t="s">
        <v>263</v>
      </c>
      <c r="C344" s="73">
        <v>-12.866669999999999</v>
      </c>
      <c r="D344" s="73">
        <v>-7.2257600000000002</v>
      </c>
      <c r="E344" s="111" t="s">
        <v>283</v>
      </c>
    </row>
    <row r="345" spans="1:5" x14ac:dyDescent="0.2">
      <c r="A345" s="57" t="s">
        <v>1188</v>
      </c>
      <c r="B345" s="111" t="s">
        <v>262</v>
      </c>
      <c r="C345" s="73">
        <v>-138.93340000000001</v>
      </c>
      <c r="D345" s="73">
        <v>-11.22997</v>
      </c>
      <c r="E345" s="111" t="s">
        <v>265</v>
      </c>
    </row>
    <row r="346" spans="1:5" x14ac:dyDescent="0.2">
      <c r="A346" s="57" t="s">
        <v>1189</v>
      </c>
      <c r="B346" s="111" t="s">
        <v>275</v>
      </c>
      <c r="C346" s="73">
        <v>-4.5666669999999998</v>
      </c>
      <c r="D346" s="73">
        <v>-6.132498</v>
      </c>
      <c r="E346" s="223" t="s">
        <v>1257</v>
      </c>
    </row>
    <row r="347" spans="1:5" x14ac:dyDescent="0.2">
      <c r="A347" s="57" t="s">
        <v>773</v>
      </c>
      <c r="B347" s="111" t="s">
        <v>266</v>
      </c>
      <c r="C347" s="73">
        <v>-4.8666660000000004</v>
      </c>
      <c r="D347" s="73">
        <v>-7.6720959999999998</v>
      </c>
      <c r="E347" s="238" t="s">
        <v>1257</v>
      </c>
    </row>
    <row r="348" spans="1:5" x14ac:dyDescent="0.2">
      <c r="A348" s="57" t="s">
        <v>1190</v>
      </c>
      <c r="B348" s="111" t="s">
        <v>280</v>
      </c>
      <c r="C348" s="73">
        <v>-0.93333299999999997</v>
      </c>
      <c r="D348" s="73">
        <v>-4.3410840000000004</v>
      </c>
      <c r="E348" s="111" t="s">
        <v>287</v>
      </c>
    </row>
    <row r="349" spans="1:5" x14ac:dyDescent="0.2">
      <c r="A349" s="57" t="s">
        <v>1191</v>
      </c>
      <c r="B349" s="111" t="s">
        <v>262</v>
      </c>
      <c r="C349" s="73">
        <v>-32.4</v>
      </c>
      <c r="D349" s="73">
        <v>-10.371320000000001</v>
      </c>
      <c r="E349" s="111" t="s">
        <v>1257</v>
      </c>
    </row>
    <row r="350" spans="1:5" x14ac:dyDescent="0.2">
      <c r="A350" s="57" t="s">
        <v>1192</v>
      </c>
      <c r="B350" s="111" t="s">
        <v>256</v>
      </c>
      <c r="C350" s="73">
        <v>-3.3666700000000001</v>
      </c>
      <c r="D350" s="73">
        <v>-3.0140289999999998</v>
      </c>
      <c r="E350" s="111" t="s">
        <v>273</v>
      </c>
    </row>
    <row r="351" spans="1:5" x14ac:dyDescent="0.2">
      <c r="A351" s="57" t="s">
        <v>1193</v>
      </c>
      <c r="B351" s="111" t="s">
        <v>266</v>
      </c>
      <c r="C351" s="73">
        <v>-6.8333300000000001</v>
      </c>
      <c r="D351" s="73">
        <v>-2.8047599999999999</v>
      </c>
      <c r="E351" s="111" t="s">
        <v>288</v>
      </c>
    </row>
    <row r="352" spans="1:5" x14ac:dyDescent="0.2">
      <c r="A352" s="57" t="s">
        <v>1194</v>
      </c>
      <c r="B352" s="111" t="s">
        <v>262</v>
      </c>
      <c r="C352" s="73">
        <v>-34.200000000000003</v>
      </c>
      <c r="D352" s="73">
        <v>-8.8516949999999994</v>
      </c>
      <c r="E352" s="111" t="s">
        <v>298</v>
      </c>
    </row>
    <row r="353" spans="1:5" x14ac:dyDescent="0.2">
      <c r="A353" s="57" t="s">
        <v>1195</v>
      </c>
      <c r="B353" s="111" t="s">
        <v>266</v>
      </c>
      <c r="C353" s="73">
        <v>-30.066669999999998</v>
      </c>
      <c r="D353" s="73">
        <v>-6.8060070000000001</v>
      </c>
      <c r="E353" s="111" t="s">
        <v>257</v>
      </c>
    </row>
    <row r="354" spans="1:5" x14ac:dyDescent="0.2">
      <c r="A354" s="57" t="s">
        <v>1196</v>
      </c>
      <c r="B354" s="111" t="s">
        <v>260</v>
      </c>
      <c r="C354" s="73">
        <v>-6.4666670000000002</v>
      </c>
      <c r="D354" s="73">
        <v>-6.3460910000000004</v>
      </c>
      <c r="E354" s="111" t="s">
        <v>281</v>
      </c>
    </row>
    <row r="355" spans="1:5" x14ac:dyDescent="0.2">
      <c r="A355" s="57" t="s">
        <v>1197</v>
      </c>
      <c r="B355" s="111" t="s">
        <v>266</v>
      </c>
      <c r="C355" s="73">
        <v>-3.9</v>
      </c>
      <c r="D355" s="73">
        <v>-3.9795919999999998</v>
      </c>
      <c r="E355" s="111" t="s">
        <v>295</v>
      </c>
    </row>
    <row r="356" spans="1:5" x14ac:dyDescent="0.2">
      <c r="A356" s="57" t="s">
        <v>1198</v>
      </c>
      <c r="B356" s="111" t="s">
        <v>263</v>
      </c>
      <c r="C356" s="73">
        <v>-25.1</v>
      </c>
      <c r="D356" s="73">
        <v>-5.4927419999999998</v>
      </c>
      <c r="E356" s="111" t="s">
        <v>272</v>
      </c>
    </row>
    <row r="357" spans="1:5" x14ac:dyDescent="0.2">
      <c r="A357" s="57" t="s">
        <v>1199</v>
      </c>
      <c r="B357" s="111" t="s">
        <v>258</v>
      </c>
      <c r="C357" s="73">
        <v>-6.9333299999999998</v>
      </c>
      <c r="D357" s="73">
        <v>-5.2208810000000003</v>
      </c>
      <c r="E357" s="112" t="s">
        <v>1257</v>
      </c>
    </row>
    <row r="358" spans="1:5" x14ac:dyDescent="0.2">
      <c r="A358" s="57" t="s">
        <v>1200</v>
      </c>
      <c r="B358" s="111" t="s">
        <v>258</v>
      </c>
      <c r="C358" s="73">
        <v>-5.1666660000000002</v>
      </c>
      <c r="D358" s="73">
        <v>-8.9802999999999997</v>
      </c>
      <c r="E358" s="240" t="s">
        <v>1261</v>
      </c>
    </row>
    <row r="359" spans="1:5" x14ac:dyDescent="0.2">
      <c r="A359" s="57" t="s">
        <v>1201</v>
      </c>
      <c r="B359" s="111" t="s">
        <v>275</v>
      </c>
      <c r="C359" s="73">
        <v>-12.26666</v>
      </c>
      <c r="D359" s="73">
        <v>-9.3829630000000002</v>
      </c>
      <c r="E359" s="111" t="s">
        <v>289</v>
      </c>
    </row>
    <row r="360" spans="1:5" x14ac:dyDescent="0.2">
      <c r="A360" s="57" t="s">
        <v>1202</v>
      </c>
      <c r="B360" s="111" t="s">
        <v>260</v>
      </c>
      <c r="C360" s="73">
        <v>-3</v>
      </c>
      <c r="D360" s="73">
        <v>-7.1599050000000002</v>
      </c>
      <c r="E360" s="111" t="s">
        <v>277</v>
      </c>
    </row>
    <row r="361" spans="1:5" x14ac:dyDescent="0.2">
      <c r="A361" s="57" t="s">
        <v>1203</v>
      </c>
      <c r="B361" s="111" t="s">
        <v>258</v>
      </c>
      <c r="C361" s="73">
        <v>-5.6666670000000003</v>
      </c>
      <c r="D361" s="73">
        <v>-9.0521840000000005</v>
      </c>
      <c r="E361" s="238" t="s">
        <v>1257</v>
      </c>
    </row>
    <row r="362" spans="1:5" x14ac:dyDescent="0.2">
      <c r="A362" s="57" t="s">
        <v>808</v>
      </c>
      <c r="B362" s="111" t="s">
        <v>275</v>
      </c>
      <c r="C362" s="73">
        <v>-44.666670000000003</v>
      </c>
      <c r="D362" s="73">
        <v>-5.7289440000000003</v>
      </c>
      <c r="E362" s="111" t="s">
        <v>282</v>
      </c>
    </row>
    <row r="363" spans="1:5" x14ac:dyDescent="0.2">
      <c r="A363" s="57" t="s">
        <v>1204</v>
      </c>
      <c r="B363" s="111" t="s">
        <v>263</v>
      </c>
      <c r="C363" s="73">
        <v>-8.6</v>
      </c>
      <c r="D363" s="73">
        <v>-7.3693229999999996</v>
      </c>
      <c r="E363" s="111" t="s">
        <v>289</v>
      </c>
    </row>
    <row r="364" spans="1:5" x14ac:dyDescent="0.2">
      <c r="A364" s="57" t="s">
        <v>1205</v>
      </c>
      <c r="B364" s="111" t="s">
        <v>256</v>
      </c>
      <c r="C364" s="73">
        <v>-2.6</v>
      </c>
      <c r="D364" s="73">
        <v>-2.3423419999999999</v>
      </c>
      <c r="E364" s="111" t="s">
        <v>272</v>
      </c>
    </row>
    <row r="365" spans="1:5" x14ac:dyDescent="0.2">
      <c r="A365" s="57" t="s">
        <v>1206</v>
      </c>
      <c r="B365" s="111" t="s">
        <v>266</v>
      </c>
      <c r="C365" s="73">
        <v>-1.033334</v>
      </c>
      <c r="D365" s="73">
        <v>-3.8461560000000001</v>
      </c>
      <c r="E365" s="111" t="s">
        <v>274</v>
      </c>
    </row>
    <row r="366" spans="1:5" x14ac:dyDescent="0.2">
      <c r="A366" s="57" t="s">
        <v>1207</v>
      </c>
      <c r="B366" s="111" t="s">
        <v>256</v>
      </c>
      <c r="C366" s="73">
        <v>-0.9</v>
      </c>
      <c r="D366" s="73">
        <v>-1.2670110000000001</v>
      </c>
      <c r="E366" s="111" t="s">
        <v>296</v>
      </c>
    </row>
    <row r="367" spans="1:5" x14ac:dyDescent="0.2">
      <c r="A367" s="57" t="s">
        <v>753</v>
      </c>
      <c r="B367" s="111" t="s">
        <v>260</v>
      </c>
      <c r="C367" s="73">
        <v>-76.966700000000003</v>
      </c>
      <c r="D367" s="73">
        <v>-2.5426730000000002</v>
      </c>
      <c r="E367" s="111" t="s">
        <v>296</v>
      </c>
    </row>
    <row r="368" spans="1:5" x14ac:dyDescent="0.2">
      <c r="A368" s="57" t="s">
        <v>1208</v>
      </c>
      <c r="B368" s="111" t="s">
        <v>266</v>
      </c>
      <c r="C368" s="73">
        <v>-3.0666660000000001</v>
      </c>
      <c r="D368" s="73">
        <v>-3.3873340000000001</v>
      </c>
      <c r="E368" s="111" t="s">
        <v>290</v>
      </c>
    </row>
    <row r="369" spans="1:5" x14ac:dyDescent="0.2">
      <c r="A369" s="57" t="s">
        <v>1209</v>
      </c>
      <c r="B369" s="111" t="s">
        <v>260</v>
      </c>
      <c r="C369" s="73">
        <v>-0.566666</v>
      </c>
      <c r="D369" s="73">
        <v>-1.3168070000000001</v>
      </c>
      <c r="E369" s="111" t="s">
        <v>294</v>
      </c>
    </row>
    <row r="370" spans="1:5" x14ac:dyDescent="0.2">
      <c r="A370" s="57" t="s">
        <v>1210</v>
      </c>
      <c r="B370" s="111" t="s">
        <v>275</v>
      </c>
      <c r="C370" s="73">
        <v>-7.8333339999999998</v>
      </c>
      <c r="D370" s="73">
        <v>-10.463050000000001</v>
      </c>
      <c r="E370" s="111" t="s">
        <v>1262</v>
      </c>
    </row>
    <row r="371" spans="1:5" x14ac:dyDescent="0.2">
      <c r="A371" s="57" t="s">
        <v>810</v>
      </c>
      <c r="B371" s="111" t="s">
        <v>266</v>
      </c>
      <c r="C371" s="73">
        <v>-5.8</v>
      </c>
      <c r="D371" s="73">
        <v>-11.796609999999999</v>
      </c>
      <c r="E371" s="238" t="s">
        <v>1257</v>
      </c>
    </row>
    <row r="372" spans="1:5" x14ac:dyDescent="0.2">
      <c r="A372" s="57" t="s">
        <v>1211</v>
      </c>
      <c r="B372" s="111" t="s">
        <v>260</v>
      </c>
      <c r="C372" s="73">
        <v>-2.4666670000000002</v>
      </c>
      <c r="D372" s="73">
        <v>-6.1056109999999997</v>
      </c>
      <c r="E372" s="111" t="s">
        <v>273</v>
      </c>
    </row>
    <row r="373" spans="1:5" x14ac:dyDescent="0.2">
      <c r="A373" s="57" t="s">
        <v>811</v>
      </c>
      <c r="B373" s="111" t="s">
        <v>258</v>
      </c>
      <c r="C373" s="73">
        <v>-2.4333330000000002</v>
      </c>
      <c r="D373" s="73">
        <v>-3.6031580000000001</v>
      </c>
      <c r="E373" s="111" t="s">
        <v>827</v>
      </c>
    </row>
    <row r="374" spans="1:5" x14ac:dyDescent="0.2">
      <c r="A374" s="57" t="s">
        <v>1212</v>
      </c>
      <c r="B374" s="111" t="s">
        <v>275</v>
      </c>
      <c r="C374" s="73">
        <v>-4.5999999999999996</v>
      </c>
      <c r="D374" s="73">
        <v>-7.3678590000000002</v>
      </c>
      <c r="E374" s="111" t="s">
        <v>1257</v>
      </c>
    </row>
    <row r="375" spans="1:5" x14ac:dyDescent="0.2">
      <c r="A375" s="57" t="s">
        <v>1213</v>
      </c>
      <c r="B375" s="111" t="s">
        <v>260</v>
      </c>
      <c r="C375" s="73">
        <v>-26.4</v>
      </c>
      <c r="D375" s="73">
        <v>-8.4787499999999998</v>
      </c>
      <c r="E375" s="111" t="s">
        <v>1257</v>
      </c>
    </row>
    <row r="376" spans="1:5" x14ac:dyDescent="0.2">
      <c r="A376" s="57" t="s">
        <v>1214</v>
      </c>
      <c r="B376" s="111" t="s">
        <v>260</v>
      </c>
      <c r="C376" s="73">
        <v>-2.8</v>
      </c>
      <c r="D376" s="73">
        <v>-5.1756010000000003</v>
      </c>
      <c r="E376" s="111" t="s">
        <v>287</v>
      </c>
    </row>
    <row r="377" spans="1:5" x14ac:dyDescent="0.2">
      <c r="A377" s="57" t="s">
        <v>1215</v>
      </c>
      <c r="B377" s="111" t="s">
        <v>258</v>
      </c>
      <c r="C377" s="73">
        <v>-10.033340000000001</v>
      </c>
      <c r="D377" s="73">
        <v>-8.4266570000000005</v>
      </c>
      <c r="E377" s="111" t="s">
        <v>289</v>
      </c>
    </row>
    <row r="378" spans="1:5" x14ac:dyDescent="0.2">
      <c r="A378" s="57" t="s">
        <v>818</v>
      </c>
      <c r="B378" s="111" t="s">
        <v>262</v>
      </c>
      <c r="C378" s="73">
        <v>-5.0999999999999996</v>
      </c>
      <c r="D378" s="73">
        <v>-8.7179490000000008</v>
      </c>
      <c r="E378" s="111" t="s">
        <v>264</v>
      </c>
    </row>
    <row r="379" spans="1:5" x14ac:dyDescent="0.2">
      <c r="A379" s="57" t="s">
        <v>1216</v>
      </c>
      <c r="B379" s="111" t="s">
        <v>258</v>
      </c>
      <c r="C379" s="73">
        <v>-22.533339999999999</v>
      </c>
      <c r="D379" s="73">
        <v>-8.6147600000000004</v>
      </c>
      <c r="E379" s="111" t="s">
        <v>283</v>
      </c>
    </row>
    <row r="380" spans="1:5" x14ac:dyDescent="0.2">
      <c r="A380" s="57" t="s">
        <v>774</v>
      </c>
      <c r="B380" s="111" t="s">
        <v>258</v>
      </c>
      <c r="C380" s="73">
        <v>-17.773820000000001</v>
      </c>
      <c r="D380" s="73">
        <v>-4.7502579999999996</v>
      </c>
      <c r="E380" s="111" t="s">
        <v>288</v>
      </c>
    </row>
    <row r="381" spans="1:5" x14ac:dyDescent="0.2">
      <c r="A381" s="57" t="s">
        <v>1217</v>
      </c>
      <c r="B381" s="111" t="s">
        <v>258</v>
      </c>
      <c r="C381" s="73">
        <v>-2.5333329999999998</v>
      </c>
      <c r="D381" s="73">
        <v>-3.146998</v>
      </c>
      <c r="E381" s="111" t="s">
        <v>257</v>
      </c>
    </row>
    <row r="382" spans="1:5" x14ac:dyDescent="0.2">
      <c r="A382" s="57" t="s">
        <v>1218</v>
      </c>
      <c r="B382" s="111" t="s">
        <v>258</v>
      </c>
      <c r="C382" s="73">
        <v>-11.6</v>
      </c>
      <c r="D382" s="73">
        <v>-6.3100639999999997</v>
      </c>
      <c r="E382" s="111" t="s">
        <v>283</v>
      </c>
    </row>
    <row r="383" spans="1:5" x14ac:dyDescent="0.2">
      <c r="A383" s="57" t="s">
        <v>812</v>
      </c>
      <c r="B383" s="111" t="s">
        <v>262</v>
      </c>
      <c r="C383" s="73">
        <v>-23.1</v>
      </c>
      <c r="D383" s="73">
        <v>-9.5890409999999999</v>
      </c>
      <c r="E383" s="238" t="s">
        <v>1257</v>
      </c>
    </row>
    <row r="384" spans="1:5" x14ac:dyDescent="0.2">
      <c r="A384" s="57" t="s">
        <v>1219</v>
      </c>
      <c r="B384" s="111" t="s">
        <v>262</v>
      </c>
      <c r="C384" s="73">
        <v>-5.5333329999999998</v>
      </c>
      <c r="D384" s="73">
        <v>-12.868220000000001</v>
      </c>
      <c r="E384" s="111" t="s">
        <v>282</v>
      </c>
    </row>
    <row r="385" spans="1:5" x14ac:dyDescent="0.2">
      <c r="A385" s="57" t="s">
        <v>1220</v>
      </c>
      <c r="B385" s="111" t="s">
        <v>260</v>
      </c>
      <c r="C385" s="73">
        <v>-4.7</v>
      </c>
      <c r="D385" s="73">
        <v>-8.6397060000000003</v>
      </c>
      <c r="E385" s="111" t="s">
        <v>270</v>
      </c>
    </row>
    <row r="386" spans="1:5" x14ac:dyDescent="0.2">
      <c r="C386" s="37"/>
      <c r="D386" s="37"/>
    </row>
    <row r="387" spans="1:5" x14ac:dyDescent="0.2">
      <c r="C387" s="37"/>
      <c r="D387" s="37"/>
    </row>
    <row r="388" spans="1:5" x14ac:dyDescent="0.2">
      <c r="C388" s="37"/>
      <c r="D388" s="37"/>
    </row>
    <row r="389" spans="1:5" x14ac:dyDescent="0.2">
      <c r="C389" s="37"/>
      <c r="D389" s="37"/>
    </row>
    <row r="390" spans="1:5" x14ac:dyDescent="0.2">
      <c r="C390" s="37"/>
      <c r="D390" s="37"/>
    </row>
    <row r="391" spans="1:5" x14ac:dyDescent="0.2">
      <c r="C391" s="37"/>
      <c r="D391" s="37"/>
    </row>
    <row r="392" spans="1:5" x14ac:dyDescent="0.2">
      <c r="C392" s="37"/>
      <c r="D392" s="37"/>
    </row>
    <row r="393" spans="1:5" x14ac:dyDescent="0.2">
      <c r="C393" s="37"/>
      <c r="D393" s="37"/>
    </row>
    <row r="394" spans="1:5" x14ac:dyDescent="0.2">
      <c r="C394" s="37"/>
      <c r="D394" s="37"/>
    </row>
    <row r="395" spans="1:5" x14ac:dyDescent="0.2">
      <c r="C395" s="37"/>
      <c r="D395" s="37"/>
    </row>
    <row r="396" spans="1:5" x14ac:dyDescent="0.2">
      <c r="C396" s="37"/>
      <c r="D396" s="37"/>
    </row>
    <row r="397" spans="1:5" x14ac:dyDescent="0.2">
      <c r="C397" s="37"/>
      <c r="D397" s="37"/>
    </row>
    <row r="398" spans="1:5" x14ac:dyDescent="0.2">
      <c r="C398" s="37"/>
      <c r="D398" s="37"/>
    </row>
    <row r="399" spans="1:5" x14ac:dyDescent="0.2">
      <c r="C399" s="37"/>
      <c r="D399" s="37"/>
    </row>
    <row r="400" spans="1:5" x14ac:dyDescent="0.2">
      <c r="C400" s="37"/>
      <c r="D400" s="37"/>
    </row>
    <row r="401" spans="2:5" x14ac:dyDescent="0.2">
      <c r="B401" s="1"/>
      <c r="C401" s="37"/>
      <c r="D401" s="37"/>
      <c r="E401" s="1"/>
    </row>
    <row r="402" spans="2:5" x14ac:dyDescent="0.2">
      <c r="B402" s="1"/>
      <c r="C402" s="37"/>
      <c r="D402" s="37"/>
      <c r="E402" s="1"/>
    </row>
    <row r="403" spans="2:5" x14ac:dyDescent="0.2">
      <c r="B403" s="1"/>
      <c r="C403" s="37"/>
      <c r="D403" s="37"/>
      <c r="E403" s="1"/>
    </row>
    <row r="404" spans="2:5" x14ac:dyDescent="0.2">
      <c r="B404" s="1"/>
      <c r="C404" s="37"/>
      <c r="D404" s="37"/>
      <c r="E404" s="1"/>
    </row>
    <row r="405" spans="2:5" x14ac:dyDescent="0.2">
      <c r="B405" s="1"/>
      <c r="C405" s="37"/>
      <c r="D405" s="37"/>
      <c r="E405" s="1"/>
    </row>
    <row r="406" spans="2:5" x14ac:dyDescent="0.2">
      <c r="B406" s="1"/>
      <c r="C406" s="37"/>
      <c r="D406" s="37"/>
      <c r="E406" s="1"/>
    </row>
    <row r="407" spans="2:5" x14ac:dyDescent="0.2">
      <c r="B407" s="1"/>
      <c r="C407" s="37"/>
      <c r="D407" s="37"/>
      <c r="E407" s="1"/>
    </row>
    <row r="408" spans="2:5" x14ac:dyDescent="0.2">
      <c r="B408" s="1"/>
      <c r="C408" s="37"/>
      <c r="D408" s="37"/>
      <c r="E408" s="1"/>
    </row>
    <row r="409" spans="2:5" x14ac:dyDescent="0.2">
      <c r="B409" s="1"/>
      <c r="C409" s="37"/>
      <c r="D409" s="37"/>
      <c r="E409" s="1"/>
    </row>
    <row r="410" spans="2:5" x14ac:dyDescent="0.2">
      <c r="B410" s="1"/>
      <c r="C410" s="37"/>
      <c r="D410" s="37"/>
      <c r="E410" s="1"/>
    </row>
    <row r="411" spans="2:5" x14ac:dyDescent="0.2">
      <c r="B411" s="1"/>
      <c r="C411" s="37"/>
      <c r="D411" s="37"/>
      <c r="E411" s="1"/>
    </row>
    <row r="412" spans="2:5" x14ac:dyDescent="0.2">
      <c r="B412" s="1"/>
      <c r="C412" s="37"/>
      <c r="D412" s="37"/>
      <c r="E412" s="1"/>
    </row>
    <row r="413" spans="2:5" x14ac:dyDescent="0.2">
      <c r="B413" s="1"/>
      <c r="C413" s="37"/>
      <c r="D413" s="37"/>
      <c r="E413" s="1"/>
    </row>
    <row r="414" spans="2:5" x14ac:dyDescent="0.2">
      <c r="B414" s="1"/>
      <c r="C414" s="37"/>
      <c r="D414" s="37"/>
      <c r="E414" s="1"/>
    </row>
    <row r="415" spans="2:5" x14ac:dyDescent="0.2">
      <c r="B415" s="1"/>
      <c r="C415" s="37"/>
      <c r="D415" s="37"/>
      <c r="E415" s="1"/>
    </row>
    <row r="416" spans="2:5" x14ac:dyDescent="0.2">
      <c r="B416" s="1"/>
      <c r="C416" s="37"/>
      <c r="D416" s="37"/>
      <c r="E416" s="1"/>
    </row>
    <row r="417" spans="3:4" s="1" customFormat="1" x14ac:dyDescent="0.2">
      <c r="C417" s="37"/>
      <c r="D417" s="37"/>
    </row>
    <row r="418" spans="3:4" s="1" customFormat="1" x14ac:dyDescent="0.2">
      <c r="C418" s="37"/>
      <c r="D418" s="37"/>
    </row>
    <row r="419" spans="3:4" s="1" customFormat="1" x14ac:dyDescent="0.2">
      <c r="C419" s="37"/>
      <c r="D419" s="37"/>
    </row>
    <row r="420" spans="3:4" s="1" customFormat="1" x14ac:dyDescent="0.2">
      <c r="C420" s="37"/>
      <c r="D420" s="37"/>
    </row>
    <row r="421" spans="3:4" s="1" customFormat="1" x14ac:dyDescent="0.2">
      <c r="C421" s="37"/>
      <c r="D421" s="37"/>
    </row>
    <row r="422" spans="3:4" s="1" customFormat="1" x14ac:dyDescent="0.2">
      <c r="C422" s="37"/>
      <c r="D422" s="37"/>
    </row>
  </sheetData>
  <mergeCells count="3">
    <mergeCell ref="A1:E1"/>
    <mergeCell ref="A2:E2"/>
    <mergeCell ref="E3:E4"/>
  </mergeCells>
  <hyperlinks>
    <hyperlink ref="G1" location="Contents!A1" tooltip="Contents" display="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1"/>
  <sheetViews>
    <sheetView showGridLines="0" workbookViewId="0">
      <selection activeCell="C6" sqref="C6"/>
    </sheetView>
  </sheetViews>
  <sheetFormatPr baseColWidth="10" defaultColWidth="8.83203125" defaultRowHeight="15" x14ac:dyDescent="0.2"/>
  <cols>
    <col min="1" max="1" width="53.83203125" style="1" bestFit="1" customWidth="1"/>
    <col min="2" max="3" width="7.33203125" style="46" customWidth="1"/>
    <col min="4" max="4" width="8.83203125" style="1"/>
    <col min="5" max="5" width="17.33203125" style="1" bestFit="1" customWidth="1"/>
    <col min="6" max="235" width="8.83203125" style="1"/>
    <col min="236" max="236" width="53.83203125" style="1" bestFit="1" customWidth="1"/>
    <col min="237" max="238" width="5" style="1" bestFit="1" customWidth="1"/>
    <col min="239" max="491" width="8.83203125" style="1"/>
    <col min="492" max="492" width="53.83203125" style="1" bestFit="1" customWidth="1"/>
    <col min="493" max="494" width="5" style="1" bestFit="1" customWidth="1"/>
    <col min="495" max="747" width="8.83203125" style="1"/>
    <col min="748" max="748" width="53.83203125" style="1" bestFit="1" customWidth="1"/>
    <col min="749" max="750" width="5" style="1" bestFit="1" customWidth="1"/>
    <col min="751" max="1003" width="8.83203125" style="1"/>
    <col min="1004" max="1004" width="53.83203125" style="1" bestFit="1" customWidth="1"/>
    <col min="1005" max="1006" width="5" style="1" bestFit="1" customWidth="1"/>
    <col min="1007" max="1259" width="8.83203125" style="1"/>
    <col min="1260" max="1260" width="53.83203125" style="1" bestFit="1" customWidth="1"/>
    <col min="1261" max="1262" width="5" style="1" bestFit="1" customWidth="1"/>
    <col min="1263" max="1515" width="8.83203125" style="1"/>
    <col min="1516" max="1516" width="53.83203125" style="1" bestFit="1" customWidth="1"/>
    <col min="1517" max="1518" width="5" style="1" bestFit="1" customWidth="1"/>
    <col min="1519" max="1771" width="8.83203125" style="1"/>
    <col min="1772" max="1772" width="53.83203125" style="1" bestFit="1" customWidth="1"/>
    <col min="1773" max="1774" width="5" style="1" bestFit="1" customWidth="1"/>
    <col min="1775" max="2027" width="8.83203125" style="1"/>
    <col min="2028" max="2028" width="53.83203125" style="1" bestFit="1" customWidth="1"/>
    <col min="2029" max="2030" width="5" style="1" bestFit="1" customWidth="1"/>
    <col min="2031" max="2283" width="8.83203125" style="1"/>
    <col min="2284" max="2284" width="53.83203125" style="1" bestFit="1" customWidth="1"/>
    <col min="2285" max="2286" width="5" style="1" bestFit="1" customWidth="1"/>
    <col min="2287" max="2539" width="8.83203125" style="1"/>
    <col min="2540" max="2540" width="53.83203125" style="1" bestFit="1" customWidth="1"/>
    <col min="2541" max="2542" width="5" style="1" bestFit="1" customWidth="1"/>
    <col min="2543" max="2795" width="8.83203125" style="1"/>
    <col min="2796" max="2796" width="53.83203125" style="1" bestFit="1" customWidth="1"/>
    <col min="2797" max="2798" width="5" style="1" bestFit="1" customWidth="1"/>
    <col min="2799" max="3051" width="8.83203125" style="1"/>
    <col min="3052" max="3052" width="53.83203125" style="1" bestFit="1" customWidth="1"/>
    <col min="3053" max="3054" width="5" style="1" bestFit="1" customWidth="1"/>
    <col min="3055" max="3307" width="8.83203125" style="1"/>
    <col min="3308" max="3308" width="53.83203125" style="1" bestFit="1" customWidth="1"/>
    <col min="3309" max="3310" width="5" style="1" bestFit="1" customWidth="1"/>
    <col min="3311" max="3563" width="8.83203125" style="1"/>
    <col min="3564" max="3564" width="53.83203125" style="1" bestFit="1" customWidth="1"/>
    <col min="3565" max="3566" width="5" style="1" bestFit="1" customWidth="1"/>
    <col min="3567" max="3819" width="8.83203125" style="1"/>
    <col min="3820" max="3820" width="53.83203125" style="1" bestFit="1" customWidth="1"/>
    <col min="3821" max="3822" width="5" style="1" bestFit="1" customWidth="1"/>
    <col min="3823" max="4075" width="8.83203125" style="1"/>
    <col min="4076" max="4076" width="53.83203125" style="1" bestFit="1" customWidth="1"/>
    <col min="4077" max="4078" width="5" style="1" bestFit="1" customWidth="1"/>
    <col min="4079" max="4331" width="8.83203125" style="1"/>
    <col min="4332" max="4332" width="53.83203125" style="1" bestFit="1" customWidth="1"/>
    <col min="4333" max="4334" width="5" style="1" bestFit="1" customWidth="1"/>
    <col min="4335" max="4587" width="8.83203125" style="1"/>
    <col min="4588" max="4588" width="53.83203125" style="1" bestFit="1" customWidth="1"/>
    <col min="4589" max="4590" width="5" style="1" bestFit="1" customWidth="1"/>
    <col min="4591" max="4843" width="8.83203125" style="1"/>
    <col min="4844" max="4844" width="53.83203125" style="1" bestFit="1" customWidth="1"/>
    <col min="4845" max="4846" width="5" style="1" bestFit="1" customWidth="1"/>
    <col min="4847" max="5099" width="8.83203125" style="1"/>
    <col min="5100" max="5100" width="53.83203125" style="1" bestFit="1" customWidth="1"/>
    <col min="5101" max="5102" width="5" style="1" bestFit="1" customWidth="1"/>
    <col min="5103" max="5355" width="8.83203125" style="1"/>
    <col min="5356" max="5356" width="53.83203125" style="1" bestFit="1" customWidth="1"/>
    <col min="5357" max="5358" width="5" style="1" bestFit="1" customWidth="1"/>
    <col min="5359" max="5611" width="8.83203125" style="1"/>
    <col min="5612" max="5612" width="53.83203125" style="1" bestFit="1" customWidth="1"/>
    <col min="5613" max="5614" width="5" style="1" bestFit="1" customWidth="1"/>
    <col min="5615" max="5867" width="8.83203125" style="1"/>
    <col min="5868" max="5868" width="53.83203125" style="1" bestFit="1" customWidth="1"/>
    <col min="5869" max="5870" width="5" style="1" bestFit="1" customWidth="1"/>
    <col min="5871" max="6123" width="8.83203125" style="1"/>
    <col min="6124" max="6124" width="53.83203125" style="1" bestFit="1" customWidth="1"/>
    <col min="6125" max="6126" width="5" style="1" bestFit="1" customWidth="1"/>
    <col min="6127" max="6379" width="8.83203125" style="1"/>
    <col min="6380" max="6380" width="53.83203125" style="1" bestFit="1" customWidth="1"/>
    <col min="6381" max="6382" width="5" style="1" bestFit="1" customWidth="1"/>
    <col min="6383" max="6635" width="8.83203125" style="1"/>
    <col min="6636" max="6636" width="53.83203125" style="1" bestFit="1" customWidth="1"/>
    <col min="6637" max="6638" width="5" style="1" bestFit="1" customWidth="1"/>
    <col min="6639" max="6891" width="8.83203125" style="1"/>
    <col min="6892" max="6892" width="53.83203125" style="1" bestFit="1" customWidth="1"/>
    <col min="6893" max="6894" width="5" style="1" bestFit="1" customWidth="1"/>
    <col min="6895" max="7147" width="8.83203125" style="1"/>
    <col min="7148" max="7148" width="53.83203125" style="1" bestFit="1" customWidth="1"/>
    <col min="7149" max="7150" width="5" style="1" bestFit="1" customWidth="1"/>
    <col min="7151" max="7403" width="8.83203125" style="1"/>
    <col min="7404" max="7404" width="53.83203125" style="1" bestFit="1" customWidth="1"/>
    <col min="7405" max="7406" width="5" style="1" bestFit="1" customWidth="1"/>
    <col min="7407" max="7659" width="8.83203125" style="1"/>
    <col min="7660" max="7660" width="53.83203125" style="1" bestFit="1" customWidth="1"/>
    <col min="7661" max="7662" width="5" style="1" bestFit="1" customWidth="1"/>
    <col min="7663" max="7915" width="8.83203125" style="1"/>
    <col min="7916" max="7916" width="53.83203125" style="1" bestFit="1" customWidth="1"/>
    <col min="7917" max="7918" width="5" style="1" bestFit="1" customWidth="1"/>
    <col min="7919" max="8171" width="8.83203125" style="1"/>
    <col min="8172" max="8172" width="53.83203125" style="1" bestFit="1" customWidth="1"/>
    <col min="8173" max="8174" width="5" style="1" bestFit="1" customWidth="1"/>
    <col min="8175" max="8427" width="8.83203125" style="1"/>
    <col min="8428" max="8428" width="53.83203125" style="1" bestFit="1" customWidth="1"/>
    <col min="8429" max="8430" width="5" style="1" bestFit="1" customWidth="1"/>
    <col min="8431" max="8683" width="8.83203125" style="1"/>
    <col min="8684" max="8684" width="53.83203125" style="1" bestFit="1" customWidth="1"/>
    <col min="8685" max="8686" width="5" style="1" bestFit="1" customWidth="1"/>
    <col min="8687" max="8939" width="8.83203125" style="1"/>
    <col min="8940" max="8940" width="53.83203125" style="1" bestFit="1" customWidth="1"/>
    <col min="8941" max="8942" width="5" style="1" bestFit="1" customWidth="1"/>
    <col min="8943" max="9195" width="8.83203125" style="1"/>
    <col min="9196" max="9196" width="53.83203125" style="1" bestFit="1" customWidth="1"/>
    <col min="9197" max="9198" width="5" style="1" bestFit="1" customWidth="1"/>
    <col min="9199" max="9451" width="8.83203125" style="1"/>
    <col min="9452" max="9452" width="53.83203125" style="1" bestFit="1" customWidth="1"/>
    <col min="9453" max="9454" width="5" style="1" bestFit="1" customWidth="1"/>
    <col min="9455" max="9707" width="8.83203125" style="1"/>
    <col min="9708" max="9708" width="53.83203125" style="1" bestFit="1" customWidth="1"/>
    <col min="9709" max="9710" width="5" style="1" bestFit="1" customWidth="1"/>
    <col min="9711" max="9963" width="8.83203125" style="1"/>
    <col min="9964" max="9964" width="53.83203125" style="1" bestFit="1" customWidth="1"/>
    <col min="9965" max="9966" width="5" style="1" bestFit="1" customWidth="1"/>
    <col min="9967" max="10219" width="8.83203125" style="1"/>
    <col min="10220" max="10220" width="53.83203125" style="1" bestFit="1" customWidth="1"/>
    <col min="10221" max="10222" width="5" style="1" bestFit="1" customWidth="1"/>
    <col min="10223" max="10475" width="8.83203125" style="1"/>
    <col min="10476" max="10476" width="53.83203125" style="1" bestFit="1" customWidth="1"/>
    <col min="10477" max="10478" width="5" style="1" bestFit="1" customWidth="1"/>
    <col min="10479" max="10731" width="8.83203125" style="1"/>
    <col min="10732" max="10732" width="53.83203125" style="1" bestFit="1" customWidth="1"/>
    <col min="10733" max="10734" width="5" style="1" bestFit="1" customWidth="1"/>
    <col min="10735" max="10987" width="8.83203125" style="1"/>
    <col min="10988" max="10988" width="53.83203125" style="1" bestFit="1" customWidth="1"/>
    <col min="10989" max="10990" width="5" style="1" bestFit="1" customWidth="1"/>
    <col min="10991" max="11243" width="8.83203125" style="1"/>
    <col min="11244" max="11244" width="53.83203125" style="1" bestFit="1" customWidth="1"/>
    <col min="11245" max="11246" width="5" style="1" bestFit="1" customWidth="1"/>
    <col min="11247" max="11499" width="8.83203125" style="1"/>
    <col min="11500" max="11500" width="53.83203125" style="1" bestFit="1" customWidth="1"/>
    <col min="11501" max="11502" width="5" style="1" bestFit="1" customWidth="1"/>
    <col min="11503" max="11755" width="8.83203125" style="1"/>
    <col min="11756" max="11756" width="53.83203125" style="1" bestFit="1" customWidth="1"/>
    <col min="11757" max="11758" width="5" style="1" bestFit="1" customWidth="1"/>
    <col min="11759" max="12011" width="8.83203125" style="1"/>
    <col min="12012" max="12012" width="53.83203125" style="1" bestFit="1" customWidth="1"/>
    <col min="12013" max="12014" width="5" style="1" bestFit="1" customWidth="1"/>
    <col min="12015" max="12267" width="8.83203125" style="1"/>
    <col min="12268" max="12268" width="53.83203125" style="1" bestFit="1" customWidth="1"/>
    <col min="12269" max="12270" width="5" style="1" bestFit="1" customWidth="1"/>
    <col min="12271" max="12523" width="8.83203125" style="1"/>
    <col min="12524" max="12524" width="53.83203125" style="1" bestFit="1" customWidth="1"/>
    <col min="12525" max="12526" width="5" style="1" bestFit="1" customWidth="1"/>
    <col min="12527" max="12779" width="8.83203125" style="1"/>
    <col min="12780" max="12780" width="53.83203125" style="1" bestFit="1" customWidth="1"/>
    <col min="12781" max="12782" width="5" style="1" bestFit="1" customWidth="1"/>
    <col min="12783" max="13035" width="8.83203125" style="1"/>
    <col min="13036" max="13036" width="53.83203125" style="1" bestFit="1" customWidth="1"/>
    <col min="13037" max="13038" width="5" style="1" bestFit="1" customWidth="1"/>
    <col min="13039" max="13291" width="8.83203125" style="1"/>
    <col min="13292" max="13292" width="53.83203125" style="1" bestFit="1" customWidth="1"/>
    <col min="13293" max="13294" width="5" style="1" bestFit="1" customWidth="1"/>
    <col min="13295" max="13547" width="8.83203125" style="1"/>
    <col min="13548" max="13548" width="53.83203125" style="1" bestFit="1" customWidth="1"/>
    <col min="13549" max="13550" width="5" style="1" bestFit="1" customWidth="1"/>
    <col min="13551" max="13803" width="8.83203125" style="1"/>
    <col min="13804" max="13804" width="53.83203125" style="1" bestFit="1" customWidth="1"/>
    <col min="13805" max="13806" width="5" style="1" bestFit="1" customWidth="1"/>
    <col min="13807" max="14059" width="8.83203125" style="1"/>
    <col min="14060" max="14060" width="53.83203125" style="1" bestFit="1" customWidth="1"/>
    <col min="14061" max="14062" width="5" style="1" bestFit="1" customWidth="1"/>
    <col min="14063" max="14315" width="8.83203125" style="1"/>
    <col min="14316" max="14316" width="53.83203125" style="1" bestFit="1" customWidth="1"/>
    <col min="14317" max="14318" width="5" style="1" bestFit="1" customWidth="1"/>
    <col min="14319" max="14571" width="8.83203125" style="1"/>
    <col min="14572" max="14572" width="53.83203125" style="1" bestFit="1" customWidth="1"/>
    <col min="14573" max="14574" width="5" style="1" bestFit="1" customWidth="1"/>
    <col min="14575" max="14827" width="8.83203125" style="1"/>
    <col min="14828" max="14828" width="53.83203125" style="1" bestFit="1" customWidth="1"/>
    <col min="14829" max="14830" width="5" style="1" bestFit="1" customWidth="1"/>
    <col min="14831" max="15083" width="8.83203125" style="1"/>
    <col min="15084" max="15084" width="53.83203125" style="1" bestFit="1" customWidth="1"/>
    <col min="15085" max="15086" width="5" style="1" bestFit="1" customWidth="1"/>
    <col min="15087" max="15339" width="8.83203125" style="1"/>
    <col min="15340" max="15340" width="53.83203125" style="1" bestFit="1" customWidth="1"/>
    <col min="15341" max="15342" width="5" style="1" bestFit="1" customWidth="1"/>
    <col min="15343" max="15595" width="8.83203125" style="1"/>
    <col min="15596" max="15596" width="53.83203125" style="1" bestFit="1" customWidth="1"/>
    <col min="15597" max="15598" width="5" style="1" bestFit="1" customWidth="1"/>
    <col min="15599" max="15851" width="8.83203125" style="1"/>
    <col min="15852" max="15852" width="53.83203125" style="1" bestFit="1" customWidth="1"/>
    <col min="15853" max="15854" width="5" style="1" bestFit="1" customWidth="1"/>
    <col min="15855" max="16107" width="8.83203125" style="1"/>
    <col min="16108" max="16108" width="53.83203125" style="1" bestFit="1" customWidth="1"/>
    <col min="16109" max="16110" width="5" style="1" bestFit="1" customWidth="1"/>
    <col min="16111" max="16384" width="8.83203125" style="1"/>
  </cols>
  <sheetData>
    <row r="1" spans="1:10" x14ac:dyDescent="0.2">
      <c r="A1" s="281" t="s">
        <v>1309</v>
      </c>
      <c r="B1" s="281"/>
      <c r="C1" s="281"/>
      <c r="E1" s="205" t="s">
        <v>885</v>
      </c>
    </row>
    <row r="2" spans="1:10" ht="16" thickBot="1" x14ac:dyDescent="0.25">
      <c r="A2" s="282" t="s">
        <v>300</v>
      </c>
      <c r="B2" s="282"/>
      <c r="C2" s="282"/>
    </row>
    <row r="3" spans="1:10" x14ac:dyDescent="0.2">
      <c r="A3" s="83"/>
      <c r="B3" s="178">
        <v>2018</v>
      </c>
      <c r="C3" s="178">
        <v>2019</v>
      </c>
    </row>
    <row r="4" spans="1:10" x14ac:dyDescent="0.2">
      <c r="A4" s="283"/>
      <c r="B4" s="283"/>
      <c r="C4" s="283"/>
    </row>
    <row r="5" spans="1:10" x14ac:dyDescent="0.2">
      <c r="A5" s="99" t="s">
        <v>113</v>
      </c>
      <c r="B5" s="179">
        <v>2.9</v>
      </c>
      <c r="C5" s="179">
        <v>2.2999999999999998</v>
      </c>
    </row>
    <row r="6" spans="1:10" x14ac:dyDescent="0.2">
      <c r="A6" s="50"/>
      <c r="B6" s="73"/>
      <c r="C6" s="73"/>
    </row>
    <row r="7" spans="1:10" x14ac:dyDescent="0.2">
      <c r="A7" s="100" t="s">
        <v>191</v>
      </c>
      <c r="B7" s="101">
        <v>-0.3</v>
      </c>
      <c r="C7" s="101">
        <v>3.1</v>
      </c>
      <c r="H7" s="110"/>
      <c r="I7" s="110"/>
      <c r="J7" s="110"/>
    </row>
    <row r="8" spans="1:10" x14ac:dyDescent="0.2">
      <c r="A8" s="88" t="s">
        <v>905</v>
      </c>
      <c r="B8" s="89">
        <v>-0.9</v>
      </c>
      <c r="C8" s="89">
        <v>2.4</v>
      </c>
      <c r="F8" s="110"/>
      <c r="G8" s="110"/>
      <c r="H8" s="110"/>
      <c r="I8" s="110"/>
      <c r="J8" s="110"/>
    </row>
    <row r="9" spans="1:10" x14ac:dyDescent="0.2">
      <c r="A9" s="88" t="s">
        <v>992</v>
      </c>
      <c r="B9" s="89">
        <v>-0.4</v>
      </c>
      <c r="C9" s="89">
        <v>1.7</v>
      </c>
      <c r="F9" s="110"/>
      <c r="G9" s="110"/>
      <c r="H9" s="110"/>
      <c r="I9" s="110"/>
      <c r="J9" s="110"/>
    </row>
    <row r="10" spans="1:10" x14ac:dyDescent="0.2">
      <c r="A10" s="51" t="s">
        <v>741</v>
      </c>
      <c r="B10" s="89"/>
      <c r="C10" s="89"/>
      <c r="H10" s="110"/>
      <c r="I10" s="110"/>
      <c r="J10" s="110"/>
    </row>
    <row r="11" spans="1:10" x14ac:dyDescent="0.2">
      <c r="A11" s="90" t="s">
        <v>192</v>
      </c>
      <c r="B11" s="101">
        <v>2</v>
      </c>
      <c r="C11" s="101">
        <v>1.9</v>
      </c>
      <c r="H11" s="110"/>
      <c r="I11" s="110"/>
      <c r="J11" s="110"/>
    </row>
    <row r="12" spans="1:10" x14ac:dyDescent="0.2">
      <c r="A12" s="88" t="s">
        <v>907</v>
      </c>
      <c r="B12" s="89">
        <v>0.9</v>
      </c>
      <c r="C12" s="89">
        <v>1</v>
      </c>
      <c r="F12" s="110"/>
      <c r="G12" s="110"/>
    </row>
    <row r="13" spans="1:10" x14ac:dyDescent="0.2">
      <c r="A13" s="88" t="s">
        <v>913</v>
      </c>
      <c r="B13" s="89">
        <v>1.5</v>
      </c>
      <c r="C13" s="89">
        <v>2.6</v>
      </c>
      <c r="F13" s="110"/>
      <c r="G13" s="110"/>
      <c r="H13" s="110"/>
      <c r="I13" s="110"/>
      <c r="J13" s="110"/>
    </row>
    <row r="14" spans="1:10" x14ac:dyDescent="0.2">
      <c r="A14" s="88" t="s">
        <v>928</v>
      </c>
      <c r="B14" s="89">
        <v>2.2000000000000002</v>
      </c>
      <c r="C14" s="89">
        <v>1.6</v>
      </c>
      <c r="F14" s="110"/>
      <c r="G14" s="110"/>
      <c r="H14" s="110"/>
      <c r="I14" s="110"/>
      <c r="J14" s="110"/>
    </row>
    <row r="15" spans="1:10" x14ac:dyDescent="0.2">
      <c r="A15" s="88" t="s">
        <v>770</v>
      </c>
      <c r="B15" s="89">
        <v>1.6</v>
      </c>
      <c r="C15" s="89">
        <v>0.6</v>
      </c>
      <c r="F15" s="110"/>
      <c r="G15" s="110"/>
      <c r="H15" s="110"/>
      <c r="I15" s="110"/>
      <c r="J15" s="110"/>
    </row>
    <row r="16" spans="1:10" x14ac:dyDescent="0.2">
      <c r="A16" s="88" t="s">
        <v>972</v>
      </c>
      <c r="B16" s="89">
        <v>3.2</v>
      </c>
      <c r="C16" s="89">
        <v>2.7</v>
      </c>
      <c r="F16" s="110"/>
      <c r="G16" s="110"/>
      <c r="H16" s="110"/>
      <c r="I16" s="110"/>
      <c r="J16" s="110"/>
    </row>
    <row r="17" spans="1:10" x14ac:dyDescent="0.2">
      <c r="A17" s="88" t="s">
        <v>974</v>
      </c>
      <c r="B17" s="89">
        <v>3.4</v>
      </c>
      <c r="C17" s="89">
        <v>2.5</v>
      </c>
      <c r="F17" s="110"/>
      <c r="G17" s="110"/>
      <c r="H17" s="110"/>
      <c r="I17" s="110"/>
      <c r="J17" s="110"/>
    </row>
    <row r="18" spans="1:10" x14ac:dyDescent="0.2">
      <c r="A18" s="88" t="s">
        <v>979</v>
      </c>
      <c r="B18" s="89">
        <v>2.1</v>
      </c>
      <c r="C18" s="89">
        <v>1.4</v>
      </c>
      <c r="F18" s="110"/>
      <c r="G18" s="110"/>
      <c r="H18" s="110"/>
      <c r="I18" s="110"/>
      <c r="J18" s="110"/>
    </row>
    <row r="19" spans="1:10" x14ac:dyDescent="0.2">
      <c r="A19" s="88" t="s">
        <v>998</v>
      </c>
      <c r="B19" s="89">
        <v>0.4</v>
      </c>
      <c r="C19" s="89">
        <v>0.9</v>
      </c>
      <c r="F19" s="110"/>
      <c r="G19" s="110"/>
      <c r="H19" s="110"/>
      <c r="I19" s="110"/>
      <c r="J19" s="110"/>
    </row>
    <row r="20" spans="1:10" x14ac:dyDescent="0.2">
      <c r="A20" s="88" t="s">
        <v>1003</v>
      </c>
      <c r="B20" s="89">
        <v>0.7</v>
      </c>
      <c r="C20" s="89">
        <v>1.7</v>
      </c>
      <c r="F20" s="110"/>
      <c r="G20" s="110"/>
      <c r="H20" s="110"/>
      <c r="I20" s="110"/>
      <c r="J20" s="110"/>
    </row>
    <row r="21" spans="1:10" x14ac:dyDescent="0.2">
      <c r="A21" s="88" t="s">
        <v>1032</v>
      </c>
      <c r="B21" s="89">
        <v>3</v>
      </c>
      <c r="C21" s="89">
        <v>2.5</v>
      </c>
      <c r="F21" s="110"/>
      <c r="G21" s="110"/>
      <c r="H21" s="110"/>
      <c r="I21" s="110"/>
      <c r="J21" s="110"/>
    </row>
    <row r="22" spans="1:10" x14ac:dyDescent="0.2">
      <c r="A22" s="88" t="s">
        <v>1092</v>
      </c>
      <c r="B22" s="89">
        <v>1</v>
      </c>
      <c r="C22" s="89">
        <v>1.4</v>
      </c>
      <c r="F22" s="110"/>
      <c r="G22" s="110"/>
      <c r="H22" s="110"/>
      <c r="I22" s="110"/>
      <c r="J22" s="110"/>
    </row>
    <row r="23" spans="1:10" x14ac:dyDescent="0.2">
      <c r="A23" s="88" t="s">
        <v>1096</v>
      </c>
      <c r="B23" s="89">
        <v>0.2</v>
      </c>
      <c r="C23" s="89">
        <v>1</v>
      </c>
      <c r="F23" s="110"/>
      <c r="G23" s="110"/>
      <c r="H23" s="110"/>
      <c r="I23" s="110"/>
      <c r="J23" s="110"/>
    </row>
    <row r="24" spans="1:10" x14ac:dyDescent="0.2">
      <c r="A24" s="88" t="s">
        <v>1196</v>
      </c>
      <c r="B24" s="89">
        <v>2.8</v>
      </c>
      <c r="C24" s="89">
        <v>3.4</v>
      </c>
      <c r="F24" s="110"/>
      <c r="G24" s="110"/>
      <c r="H24" s="110"/>
      <c r="I24" s="110"/>
      <c r="J24" s="110"/>
    </row>
    <row r="25" spans="1:10" x14ac:dyDescent="0.2">
      <c r="A25" s="51" t="s">
        <v>741</v>
      </c>
      <c r="B25" s="89"/>
      <c r="C25" s="89"/>
      <c r="H25" s="110"/>
      <c r="I25" s="110"/>
      <c r="J25" s="110"/>
    </row>
    <row r="26" spans="1:10" x14ac:dyDescent="0.2">
      <c r="A26" s="90" t="s">
        <v>193</v>
      </c>
      <c r="B26" s="101">
        <v>0.9</v>
      </c>
      <c r="C26" s="101">
        <v>1.7</v>
      </c>
      <c r="H26" s="110"/>
      <c r="I26" s="110"/>
      <c r="J26" s="110"/>
    </row>
    <row r="27" spans="1:10" x14ac:dyDescent="0.2">
      <c r="A27" s="91" t="s">
        <v>771</v>
      </c>
      <c r="B27" s="89">
        <v>2.7</v>
      </c>
      <c r="C27" s="89">
        <v>3.6</v>
      </c>
      <c r="F27" s="110"/>
      <c r="G27" s="110"/>
    </row>
    <row r="28" spans="1:10" x14ac:dyDescent="0.2">
      <c r="A28" s="92" t="s">
        <v>772</v>
      </c>
      <c r="B28" s="89">
        <v>-0.8</v>
      </c>
      <c r="C28" s="89">
        <v>0.4</v>
      </c>
      <c r="F28" s="110"/>
      <c r="G28" s="110"/>
    </row>
    <row r="29" spans="1:10" x14ac:dyDescent="0.2">
      <c r="A29" s="88" t="s">
        <v>1029</v>
      </c>
      <c r="B29" s="89">
        <v>0.9</v>
      </c>
      <c r="C29" s="89">
        <v>1.4</v>
      </c>
      <c r="F29" s="110"/>
      <c r="G29" s="110"/>
    </row>
    <row r="30" spans="1:10" x14ac:dyDescent="0.2">
      <c r="A30" s="88" t="s">
        <v>1046</v>
      </c>
      <c r="B30" s="89">
        <v>0.7</v>
      </c>
      <c r="C30" s="89">
        <v>1.7</v>
      </c>
      <c r="F30" s="110"/>
      <c r="G30" s="110"/>
    </row>
    <row r="31" spans="1:10" x14ac:dyDescent="0.2">
      <c r="A31" s="88" t="s">
        <v>1073</v>
      </c>
      <c r="B31" s="89">
        <v>0.9</v>
      </c>
      <c r="C31" s="89">
        <v>1.6</v>
      </c>
      <c r="F31" s="110"/>
      <c r="G31" s="110"/>
    </row>
    <row r="32" spans="1:10" x14ac:dyDescent="0.2">
      <c r="A32" s="92" t="s">
        <v>766</v>
      </c>
      <c r="B32" s="89">
        <v>-2.8</v>
      </c>
      <c r="C32" s="89">
        <v>1.4</v>
      </c>
      <c r="F32" s="110"/>
      <c r="G32" s="110"/>
    </row>
    <row r="33" spans="1:10" x14ac:dyDescent="0.2">
      <c r="A33" s="88" t="s">
        <v>1127</v>
      </c>
      <c r="B33" s="89">
        <v>-0.6</v>
      </c>
      <c r="C33" s="89">
        <v>-0.5</v>
      </c>
      <c r="F33" s="110"/>
      <c r="G33" s="110"/>
    </row>
    <row r="34" spans="1:10" x14ac:dyDescent="0.2">
      <c r="A34" s="88" t="s">
        <v>773</v>
      </c>
      <c r="B34" s="89">
        <v>-1.3</v>
      </c>
      <c r="C34" s="89">
        <v>1.5</v>
      </c>
      <c r="F34" s="110"/>
      <c r="G34" s="110"/>
    </row>
    <row r="35" spans="1:10" x14ac:dyDescent="0.2">
      <c r="A35" s="51" t="s">
        <v>741</v>
      </c>
      <c r="B35" s="89"/>
      <c r="C35" s="89"/>
    </row>
    <row r="36" spans="1:10" x14ac:dyDescent="0.2">
      <c r="A36" s="90" t="s">
        <v>194</v>
      </c>
      <c r="B36" s="101">
        <v>4</v>
      </c>
      <c r="C36" s="101">
        <v>3.6</v>
      </c>
      <c r="H36" s="110"/>
      <c r="I36" s="110"/>
      <c r="J36" s="110"/>
    </row>
    <row r="37" spans="1:10" x14ac:dyDescent="0.2">
      <c r="A37" s="88" t="s">
        <v>995</v>
      </c>
      <c r="B37" s="89">
        <v>1.3</v>
      </c>
      <c r="C37" s="89">
        <v>2.1</v>
      </c>
      <c r="F37" s="110"/>
      <c r="G37" s="110"/>
    </row>
    <row r="38" spans="1:10" x14ac:dyDescent="0.2">
      <c r="A38" s="88" t="s">
        <v>1059</v>
      </c>
      <c r="B38" s="89">
        <v>3.2</v>
      </c>
      <c r="C38" s="89">
        <v>3</v>
      </c>
      <c r="F38" s="110"/>
      <c r="G38" s="110"/>
    </row>
    <row r="39" spans="1:10" x14ac:dyDescent="0.2">
      <c r="A39" s="88" t="s">
        <v>1126</v>
      </c>
      <c r="B39" s="89">
        <v>4.5</v>
      </c>
      <c r="C39" s="89">
        <v>4</v>
      </c>
      <c r="F39" s="110"/>
      <c r="G39" s="110"/>
    </row>
    <row r="40" spans="1:10" x14ac:dyDescent="0.2">
      <c r="A40" s="88" t="s">
        <v>1133</v>
      </c>
      <c r="B40" s="89">
        <v>3.1</v>
      </c>
      <c r="C40" s="89">
        <v>2.1</v>
      </c>
      <c r="F40" s="110"/>
      <c r="G40" s="110"/>
    </row>
    <row r="41" spans="1:10" x14ac:dyDescent="0.2">
      <c r="A41" s="88" t="s">
        <v>1172</v>
      </c>
      <c r="B41" s="89">
        <v>0</v>
      </c>
      <c r="C41" s="89">
        <v>1.7</v>
      </c>
      <c r="F41" s="110"/>
      <c r="G41" s="110"/>
    </row>
    <row r="42" spans="1:10" x14ac:dyDescent="0.2">
      <c r="A42" s="88" t="s">
        <v>1194</v>
      </c>
      <c r="B42" s="89">
        <v>2.7</v>
      </c>
      <c r="C42" s="89">
        <v>2.8</v>
      </c>
      <c r="F42" s="110"/>
      <c r="G42" s="110"/>
    </row>
    <row r="43" spans="1:10" x14ac:dyDescent="0.2">
      <c r="A43" s="88" t="s">
        <v>1220</v>
      </c>
      <c r="B43" s="89">
        <v>2.8</v>
      </c>
      <c r="C43" s="89">
        <v>4</v>
      </c>
      <c r="F43" s="110"/>
      <c r="G43" s="110"/>
    </row>
    <row r="44" spans="1:10" x14ac:dyDescent="0.2">
      <c r="A44" s="51" t="s">
        <v>741</v>
      </c>
      <c r="B44" s="89"/>
      <c r="C44" s="89"/>
    </row>
    <row r="45" spans="1:10" x14ac:dyDescent="0.2">
      <c r="A45" s="90" t="s">
        <v>195</v>
      </c>
      <c r="B45" s="101">
        <v>3.5</v>
      </c>
      <c r="C45" s="101">
        <v>2.7</v>
      </c>
      <c r="H45" s="110"/>
      <c r="I45" s="110"/>
      <c r="J45" s="110"/>
    </row>
    <row r="46" spans="1:10" x14ac:dyDescent="0.2">
      <c r="A46" s="88" t="s">
        <v>915</v>
      </c>
      <c r="B46" s="89">
        <v>2.2999999999999998</v>
      </c>
      <c r="C46" s="89">
        <v>3.7</v>
      </c>
      <c r="F46" s="110"/>
      <c r="G46" s="110"/>
      <c r="H46" s="110"/>
      <c r="I46" s="110"/>
      <c r="J46" s="110"/>
    </row>
    <row r="47" spans="1:10" x14ac:dyDescent="0.2">
      <c r="A47" s="88" t="s">
        <v>957</v>
      </c>
      <c r="B47" s="89">
        <v>0.7</v>
      </c>
      <c r="C47" s="89">
        <v>2</v>
      </c>
      <c r="F47" s="110"/>
      <c r="G47" s="110"/>
    </row>
    <row r="48" spans="1:10" x14ac:dyDescent="0.2">
      <c r="A48" s="88" t="s">
        <v>985</v>
      </c>
      <c r="B48" s="89">
        <v>-1.1000000000000001</v>
      </c>
      <c r="C48" s="89">
        <v>1.3</v>
      </c>
      <c r="F48" s="110"/>
      <c r="G48" s="110"/>
    </row>
    <row r="49" spans="1:7" x14ac:dyDescent="0.2">
      <c r="A49" s="88" t="s">
        <v>1002</v>
      </c>
      <c r="B49" s="89">
        <v>2.4</v>
      </c>
      <c r="C49" s="89">
        <v>3.5</v>
      </c>
      <c r="F49" s="110"/>
      <c r="G49" s="110"/>
    </row>
    <row r="50" spans="1:7" x14ac:dyDescent="0.2">
      <c r="A50" s="88" t="s">
        <v>1020</v>
      </c>
      <c r="B50" s="89">
        <v>0.3</v>
      </c>
      <c r="C50" s="89">
        <v>1.9</v>
      </c>
      <c r="F50" s="110"/>
      <c r="G50" s="110"/>
    </row>
    <row r="51" spans="1:7" x14ac:dyDescent="0.2">
      <c r="A51" s="88" t="s">
        <v>1221</v>
      </c>
      <c r="B51" s="89">
        <v>3.5</v>
      </c>
      <c r="C51" s="89">
        <v>1.8</v>
      </c>
      <c r="F51" s="110"/>
      <c r="G51" s="110"/>
    </row>
    <row r="52" spans="1:7" x14ac:dyDescent="0.2">
      <c r="A52" s="88" t="s">
        <v>1078</v>
      </c>
      <c r="B52" s="89">
        <v>0.4</v>
      </c>
      <c r="C52" s="89">
        <v>2.7</v>
      </c>
      <c r="F52" s="110"/>
      <c r="G52" s="110"/>
    </row>
    <row r="53" spans="1:7" x14ac:dyDescent="0.2">
      <c r="A53" s="88" t="s">
        <v>1086</v>
      </c>
      <c r="B53" s="89">
        <v>-0.4</v>
      </c>
      <c r="C53" s="89">
        <v>1.9</v>
      </c>
      <c r="F53" s="110"/>
      <c r="G53" s="110"/>
    </row>
    <row r="54" spans="1:7" x14ac:dyDescent="0.2">
      <c r="A54" s="88" t="s">
        <v>1093</v>
      </c>
      <c r="B54" s="89">
        <v>0.4</v>
      </c>
      <c r="C54" s="89">
        <v>1.9</v>
      </c>
      <c r="F54" s="110"/>
      <c r="G54" s="110"/>
    </row>
    <row r="55" spans="1:7" x14ac:dyDescent="0.2">
      <c r="A55" s="88" t="s">
        <v>1102</v>
      </c>
      <c r="B55" s="89">
        <v>1.2</v>
      </c>
      <c r="C55" s="89">
        <v>1.2</v>
      </c>
      <c r="F55" s="110"/>
      <c r="G55" s="110"/>
    </row>
    <row r="56" spans="1:7" x14ac:dyDescent="0.2">
      <c r="A56" s="88" t="s">
        <v>1120</v>
      </c>
      <c r="B56" s="89">
        <v>0.7</v>
      </c>
      <c r="C56" s="89">
        <v>2.1</v>
      </c>
      <c r="F56" s="110"/>
      <c r="G56" s="110"/>
    </row>
    <row r="57" spans="1:7" x14ac:dyDescent="0.2">
      <c r="A57" s="88" t="s">
        <v>1141</v>
      </c>
      <c r="B57" s="89">
        <v>0.9</v>
      </c>
      <c r="C57" s="89">
        <v>2</v>
      </c>
      <c r="F57" s="110"/>
      <c r="G57" s="110"/>
    </row>
    <row r="58" spans="1:7" x14ac:dyDescent="0.2">
      <c r="A58" s="88" t="s">
        <v>1144</v>
      </c>
      <c r="B58" s="89">
        <v>3.4</v>
      </c>
      <c r="C58" s="89">
        <v>2.2999999999999998</v>
      </c>
      <c r="F58" s="110"/>
      <c r="G58" s="110"/>
    </row>
    <row r="59" spans="1:7" x14ac:dyDescent="0.2">
      <c r="A59" s="88" t="s">
        <v>1163</v>
      </c>
      <c r="B59" s="89">
        <v>0.4</v>
      </c>
      <c r="C59" s="89">
        <v>2.5</v>
      </c>
      <c r="F59" s="110"/>
      <c r="G59" s="110"/>
    </row>
    <row r="60" spans="1:7" x14ac:dyDescent="0.2">
      <c r="A60" s="88" t="s">
        <v>1151</v>
      </c>
      <c r="B60" s="89">
        <v>3.6</v>
      </c>
      <c r="C60" s="89">
        <v>3.4</v>
      </c>
      <c r="F60" s="110"/>
      <c r="G60" s="110"/>
    </row>
    <row r="61" spans="1:7" x14ac:dyDescent="0.2">
      <c r="A61" s="88" t="s">
        <v>1161</v>
      </c>
      <c r="B61" s="89">
        <v>0.1</v>
      </c>
      <c r="C61" s="89">
        <v>2</v>
      </c>
      <c r="F61" s="110"/>
      <c r="G61" s="110"/>
    </row>
    <row r="62" spans="1:7" x14ac:dyDescent="0.2">
      <c r="A62" s="88" t="s">
        <v>1158</v>
      </c>
      <c r="B62" s="89">
        <v>3</v>
      </c>
      <c r="C62" s="89">
        <v>2.6</v>
      </c>
      <c r="F62" s="110"/>
      <c r="G62" s="110"/>
    </row>
    <row r="63" spans="1:7" x14ac:dyDescent="0.2">
      <c r="A63" s="88" t="s">
        <v>1159</v>
      </c>
      <c r="B63" s="89">
        <v>5.9</v>
      </c>
      <c r="C63" s="89">
        <v>4.5999999999999996</v>
      </c>
      <c r="F63" s="110"/>
      <c r="G63" s="110"/>
    </row>
    <row r="64" spans="1:7" x14ac:dyDescent="0.2">
      <c r="A64" s="88" t="s">
        <v>1154</v>
      </c>
      <c r="B64" s="89">
        <v>0.1</v>
      </c>
      <c r="C64" s="89">
        <v>2.5</v>
      </c>
      <c r="F64" s="110"/>
      <c r="G64" s="110"/>
    </row>
    <row r="65" spans="1:7" x14ac:dyDescent="0.2">
      <c r="A65" s="88" t="s">
        <v>1160</v>
      </c>
      <c r="B65" s="89">
        <v>0.6</v>
      </c>
      <c r="C65" s="89">
        <v>1.6</v>
      </c>
      <c r="F65" s="110"/>
      <c r="G65" s="110"/>
    </row>
    <row r="66" spans="1:7" x14ac:dyDescent="0.2">
      <c r="A66" s="88" t="s">
        <v>1164</v>
      </c>
      <c r="B66" s="89">
        <v>1.2</v>
      </c>
      <c r="C66" s="89">
        <v>1.7</v>
      </c>
      <c r="F66" s="110"/>
      <c r="G66" s="110"/>
    </row>
    <row r="67" spans="1:7" x14ac:dyDescent="0.2">
      <c r="A67" s="88" t="s">
        <v>1222</v>
      </c>
      <c r="B67" s="89">
        <v>5.0999999999999996</v>
      </c>
      <c r="C67" s="89">
        <v>4.3</v>
      </c>
      <c r="F67" s="110"/>
      <c r="G67" s="110"/>
    </row>
    <row r="68" spans="1:7" x14ac:dyDescent="0.2">
      <c r="A68" s="88" t="s">
        <v>1184</v>
      </c>
      <c r="B68" s="89">
        <v>2.2000000000000002</v>
      </c>
      <c r="C68" s="89">
        <v>1.8</v>
      </c>
      <c r="F68" s="110"/>
      <c r="G68" s="110"/>
    </row>
    <row r="69" spans="1:7" x14ac:dyDescent="0.2">
      <c r="A69" s="88" t="s">
        <v>1201</v>
      </c>
      <c r="B69" s="89">
        <v>1.4</v>
      </c>
      <c r="C69" s="89">
        <v>1.7</v>
      </c>
      <c r="F69" s="110"/>
      <c r="G69" s="110"/>
    </row>
    <row r="70" spans="1:7" x14ac:dyDescent="0.2">
      <c r="A70" s="88" t="s">
        <v>1204</v>
      </c>
      <c r="B70" s="89">
        <v>-0.9</v>
      </c>
      <c r="C70" s="89">
        <v>2.2000000000000002</v>
      </c>
      <c r="F70" s="110"/>
      <c r="G70" s="110"/>
    </row>
    <row r="71" spans="1:7" x14ac:dyDescent="0.2">
      <c r="A71" s="88" t="s">
        <v>1219</v>
      </c>
      <c r="B71" s="89">
        <v>0.4</v>
      </c>
      <c r="C71" s="89">
        <v>1.9</v>
      </c>
      <c r="F71" s="110"/>
      <c r="G71" s="110"/>
    </row>
    <row r="72" spans="1:7" x14ac:dyDescent="0.2">
      <c r="A72" s="51" t="s">
        <v>741</v>
      </c>
      <c r="B72" s="89"/>
      <c r="C72" s="89"/>
    </row>
    <row r="73" spans="1:7" x14ac:dyDescent="0.2">
      <c r="A73" s="90" t="s">
        <v>196</v>
      </c>
      <c r="B73" s="101">
        <v>3.5</v>
      </c>
      <c r="C73" s="101">
        <v>3.3</v>
      </c>
    </row>
    <row r="74" spans="1:7" x14ac:dyDescent="0.2">
      <c r="A74" s="88" t="s">
        <v>935</v>
      </c>
      <c r="B74" s="89">
        <v>4.0999999999999996</v>
      </c>
      <c r="C74" s="89">
        <v>3.9</v>
      </c>
      <c r="F74" s="110"/>
      <c r="G74" s="110"/>
    </row>
    <row r="75" spans="1:7" x14ac:dyDescent="0.2">
      <c r="A75" s="88" t="s">
        <v>962</v>
      </c>
      <c r="B75" s="89">
        <v>3.1</v>
      </c>
      <c r="C75" s="89">
        <v>3</v>
      </c>
      <c r="F75" s="110"/>
      <c r="G75" s="110"/>
    </row>
    <row r="76" spans="1:7" x14ac:dyDescent="0.2">
      <c r="A76" s="88" t="s">
        <v>977</v>
      </c>
      <c r="B76" s="89">
        <v>3.7</v>
      </c>
      <c r="C76" s="89">
        <v>3</v>
      </c>
      <c r="F76" s="110"/>
      <c r="G76" s="110"/>
    </row>
    <row r="77" spans="1:7" x14ac:dyDescent="0.2">
      <c r="A77" s="88" t="s">
        <v>1000</v>
      </c>
      <c r="B77" s="89">
        <v>3.7</v>
      </c>
      <c r="C77" s="89">
        <v>4.7</v>
      </c>
      <c r="F77" s="110"/>
      <c r="G77" s="110"/>
    </row>
    <row r="78" spans="1:7" x14ac:dyDescent="0.2">
      <c r="A78" s="88" t="s">
        <v>1014</v>
      </c>
      <c r="B78" s="89">
        <v>5.3</v>
      </c>
      <c r="C78" s="89">
        <v>4.49</v>
      </c>
      <c r="F78" s="110"/>
      <c r="G78" s="110"/>
    </row>
    <row r="79" spans="1:7" x14ac:dyDescent="0.2">
      <c r="A79" s="88" t="s">
        <v>1010</v>
      </c>
      <c r="B79" s="89">
        <v>3.1</v>
      </c>
      <c r="C79" s="89">
        <v>5.2</v>
      </c>
      <c r="F79" s="110"/>
      <c r="G79" s="110"/>
    </row>
    <row r="80" spans="1:7" x14ac:dyDescent="0.2">
      <c r="A80" s="88" t="s">
        <v>1135</v>
      </c>
      <c r="B80" s="89">
        <v>1.3</v>
      </c>
      <c r="C80" s="89">
        <v>2.4</v>
      </c>
      <c r="F80" s="110"/>
      <c r="G80" s="110"/>
    </row>
    <row r="81" spans="1:9" x14ac:dyDescent="0.2">
      <c r="A81" s="51" t="s">
        <v>741</v>
      </c>
      <c r="B81" s="89"/>
      <c r="C81" s="89"/>
    </row>
    <row r="82" spans="1:9" x14ac:dyDescent="0.2">
      <c r="A82" s="52" t="s">
        <v>769</v>
      </c>
      <c r="B82" s="101">
        <v>1</v>
      </c>
      <c r="C82" s="101">
        <v>2.1</v>
      </c>
      <c r="H82" s="110"/>
      <c r="I82" s="110"/>
    </row>
    <row r="83" spans="1:9" x14ac:dyDescent="0.2">
      <c r="A83" s="88" t="s">
        <v>938</v>
      </c>
      <c r="B83" s="89">
        <v>0.3</v>
      </c>
      <c r="C83" s="89">
        <v>2.4</v>
      </c>
      <c r="F83" s="110"/>
      <c r="G83" s="110"/>
      <c r="H83" s="110"/>
      <c r="I83" s="110"/>
    </row>
    <row r="84" spans="1:9" x14ac:dyDescent="0.2">
      <c r="A84" s="88" t="s">
        <v>1023</v>
      </c>
      <c r="B84" s="89">
        <v>1.2</v>
      </c>
      <c r="C84" s="89">
        <v>2</v>
      </c>
      <c r="F84" s="110"/>
      <c r="G84" s="110"/>
      <c r="H84" s="110"/>
      <c r="I84" s="110"/>
    </row>
    <row r="85" spans="1:9" x14ac:dyDescent="0.2">
      <c r="A85" s="88" t="s">
        <v>1106</v>
      </c>
      <c r="B85" s="89">
        <v>1.6</v>
      </c>
      <c r="C85" s="89">
        <v>2.1</v>
      </c>
      <c r="F85" s="110"/>
      <c r="G85" s="110"/>
      <c r="H85" s="110"/>
      <c r="I85" s="110"/>
    </row>
    <row r="86" spans="1:9" x14ac:dyDescent="0.2">
      <c r="A86" s="88" t="s">
        <v>1110</v>
      </c>
      <c r="B86" s="89">
        <v>1.3</v>
      </c>
      <c r="C86" s="89">
        <v>1.7</v>
      </c>
      <c r="F86" s="110"/>
      <c r="G86" s="110"/>
    </row>
    <row r="87" spans="1:9" x14ac:dyDescent="0.2">
      <c r="A87" s="88" t="s">
        <v>774</v>
      </c>
      <c r="B87" s="89">
        <v>-0.1</v>
      </c>
      <c r="C87" s="89">
        <v>1.6</v>
      </c>
      <c r="F87" s="110"/>
      <c r="G87" s="110"/>
    </row>
    <row r="88" spans="1:9" x14ac:dyDescent="0.2">
      <c r="A88" s="51" t="s">
        <v>741</v>
      </c>
      <c r="B88" s="89"/>
      <c r="C88" s="89"/>
    </row>
    <row r="89" spans="1:9" x14ac:dyDescent="0.2">
      <c r="A89" s="52" t="s">
        <v>775</v>
      </c>
      <c r="B89" s="101">
        <v>2.1</v>
      </c>
      <c r="C89" s="101">
        <v>2.2000000000000002</v>
      </c>
    </row>
    <row r="90" spans="1:9" x14ac:dyDescent="0.2">
      <c r="A90" s="88" t="s">
        <v>776</v>
      </c>
      <c r="B90" s="89">
        <v>2.1</v>
      </c>
      <c r="C90" s="89">
        <v>2.2000000000000002</v>
      </c>
      <c r="F90" s="110"/>
      <c r="G90" s="110"/>
    </row>
    <row r="91" spans="1:9" x14ac:dyDescent="0.2">
      <c r="A91" s="51" t="s">
        <v>741</v>
      </c>
      <c r="B91" s="89"/>
      <c r="C91" s="89"/>
    </row>
    <row r="92" spans="1:9" x14ac:dyDescent="0.2">
      <c r="A92" s="90" t="s">
        <v>197</v>
      </c>
      <c r="B92" s="101">
        <v>0.3</v>
      </c>
      <c r="C92" s="101">
        <v>2.4</v>
      </c>
    </row>
    <row r="93" spans="1:9" x14ac:dyDescent="0.2">
      <c r="A93" s="88" t="s">
        <v>980</v>
      </c>
      <c r="B93" s="89">
        <v>0.8</v>
      </c>
      <c r="C93" s="89">
        <v>2.6</v>
      </c>
      <c r="F93" s="110"/>
      <c r="G93" s="110"/>
    </row>
    <row r="94" spans="1:9" x14ac:dyDescent="0.2">
      <c r="A94" s="93" t="s">
        <v>777</v>
      </c>
      <c r="B94" s="89">
        <v>0.1</v>
      </c>
      <c r="C94" s="89">
        <v>2.6</v>
      </c>
      <c r="F94" s="110"/>
      <c r="G94" s="110"/>
    </row>
    <row r="95" spans="1:9" x14ac:dyDescent="0.2">
      <c r="A95" s="88" t="s">
        <v>778</v>
      </c>
      <c r="B95" s="89">
        <v>1.3</v>
      </c>
      <c r="C95" s="89">
        <v>1.4</v>
      </c>
      <c r="F95" s="110"/>
      <c r="G95" s="110"/>
    </row>
    <row r="96" spans="1:9" x14ac:dyDescent="0.2">
      <c r="A96" s="51" t="s">
        <v>741</v>
      </c>
      <c r="B96" s="89"/>
      <c r="C96" s="89"/>
    </row>
    <row r="97" spans="1:7" x14ac:dyDescent="0.2">
      <c r="A97" s="90" t="s">
        <v>198</v>
      </c>
      <c r="B97" s="101">
        <v>3.5</v>
      </c>
      <c r="C97" s="101">
        <v>3.1</v>
      </c>
    </row>
    <row r="98" spans="1:7" x14ac:dyDescent="0.2">
      <c r="A98" s="88" t="s">
        <v>946</v>
      </c>
      <c r="B98" s="89">
        <v>3.7</v>
      </c>
      <c r="C98" s="89">
        <v>3.7</v>
      </c>
      <c r="F98" s="110"/>
      <c r="G98" s="110"/>
    </row>
    <row r="99" spans="1:7" x14ac:dyDescent="0.2">
      <c r="A99" s="88" t="s">
        <v>976</v>
      </c>
      <c r="B99" s="89">
        <v>2.6</v>
      </c>
      <c r="C99" s="89">
        <v>2.9</v>
      </c>
      <c r="F99" s="110"/>
      <c r="G99" s="110"/>
    </row>
    <row r="100" spans="1:7" x14ac:dyDescent="0.2">
      <c r="A100" s="88" t="s">
        <v>969</v>
      </c>
      <c r="B100" s="89">
        <v>3.2</v>
      </c>
      <c r="C100" s="89">
        <v>3.2</v>
      </c>
      <c r="F100" s="110"/>
      <c r="G100" s="110"/>
    </row>
    <row r="101" spans="1:7" x14ac:dyDescent="0.2">
      <c r="A101" s="88" t="s">
        <v>1004</v>
      </c>
      <c r="B101" s="89">
        <v>2.7</v>
      </c>
      <c r="C101" s="89">
        <v>2.4</v>
      </c>
      <c r="F101" s="110"/>
      <c r="G101" s="110"/>
    </row>
    <row r="102" spans="1:7" x14ac:dyDescent="0.2">
      <c r="A102" s="88" t="s">
        <v>1028</v>
      </c>
      <c r="B102" s="89">
        <v>0.8</v>
      </c>
      <c r="C102" s="89">
        <v>2.5</v>
      </c>
      <c r="F102" s="110"/>
      <c r="G102" s="110"/>
    </row>
    <row r="103" spans="1:7" x14ac:dyDescent="0.2">
      <c r="A103" s="88" t="s">
        <v>1040</v>
      </c>
      <c r="B103" s="89">
        <v>4.3</v>
      </c>
      <c r="C103" s="89">
        <v>2.6</v>
      </c>
      <c r="F103" s="110"/>
      <c r="G103" s="110"/>
    </row>
    <row r="104" spans="1:7" x14ac:dyDescent="0.2">
      <c r="A104" s="88" t="s">
        <v>1060</v>
      </c>
      <c r="B104" s="89">
        <v>3.2</v>
      </c>
      <c r="C104" s="89">
        <v>2.5</v>
      </c>
      <c r="F104" s="110"/>
      <c r="G104" s="110"/>
    </row>
    <row r="105" spans="1:7" x14ac:dyDescent="0.2">
      <c r="A105" s="88" t="s">
        <v>1223</v>
      </c>
      <c r="B105" s="89">
        <v>3.5</v>
      </c>
      <c r="C105" s="89">
        <v>2.9</v>
      </c>
      <c r="F105" s="110"/>
      <c r="G105" s="110"/>
    </row>
    <row r="106" spans="1:7" x14ac:dyDescent="0.2">
      <c r="A106" s="88" t="s">
        <v>1103</v>
      </c>
      <c r="B106" s="89">
        <v>3.9</v>
      </c>
      <c r="C106" s="89">
        <v>3.8</v>
      </c>
      <c r="F106" s="110"/>
      <c r="G106" s="110"/>
    </row>
    <row r="107" spans="1:7" x14ac:dyDescent="0.2">
      <c r="A107" s="88" t="s">
        <v>1111</v>
      </c>
      <c r="B107" s="89">
        <v>3.4</v>
      </c>
      <c r="C107" s="89">
        <v>3.7</v>
      </c>
      <c r="F107" s="110"/>
      <c r="G107" s="110"/>
    </row>
    <row r="108" spans="1:7" x14ac:dyDescent="0.2">
      <c r="A108" s="88" t="s">
        <v>1117</v>
      </c>
      <c r="B108" s="89">
        <v>3.8</v>
      </c>
      <c r="C108" s="89">
        <v>4</v>
      </c>
      <c r="F108" s="110"/>
      <c r="G108" s="110"/>
    </row>
    <row r="109" spans="1:7" x14ac:dyDescent="0.2">
      <c r="A109" s="88" t="s">
        <v>1121</v>
      </c>
      <c r="B109" s="89">
        <v>5.2</v>
      </c>
      <c r="C109" s="89">
        <v>4.4000000000000004</v>
      </c>
      <c r="F109" s="110"/>
      <c r="G109" s="110"/>
    </row>
    <row r="110" spans="1:7" x14ac:dyDescent="0.2">
      <c r="A110" s="88" t="s">
        <v>1122</v>
      </c>
      <c r="B110" s="89">
        <v>2.5</v>
      </c>
      <c r="C110" s="89">
        <v>0.1</v>
      </c>
      <c r="F110" s="110"/>
      <c r="G110" s="110"/>
    </row>
    <row r="111" spans="1:7" x14ac:dyDescent="0.2">
      <c r="A111" s="88" t="s">
        <v>1124</v>
      </c>
      <c r="B111" s="89">
        <v>3.2</v>
      </c>
      <c r="C111" s="89">
        <v>2.2999999999999998</v>
      </c>
      <c r="F111" s="110"/>
      <c r="G111" s="110"/>
    </row>
    <row r="112" spans="1:7" x14ac:dyDescent="0.2">
      <c r="A112" s="88" t="s">
        <v>1131</v>
      </c>
      <c r="B112" s="89">
        <v>3.7</v>
      </c>
      <c r="C112" s="89">
        <v>3.3</v>
      </c>
      <c r="F112" s="110"/>
      <c r="G112" s="110"/>
    </row>
    <row r="113" spans="1:8" x14ac:dyDescent="0.2">
      <c r="A113" s="88" t="s">
        <v>1136</v>
      </c>
      <c r="B113" s="89">
        <v>2.4</v>
      </c>
      <c r="C113" s="89">
        <v>3.9</v>
      </c>
      <c r="F113" s="110"/>
      <c r="G113" s="110"/>
    </row>
    <row r="114" spans="1:8" x14ac:dyDescent="0.2">
      <c r="A114" s="88" t="s">
        <v>1167</v>
      </c>
      <c r="B114" s="89">
        <v>4.0999999999999996</v>
      </c>
      <c r="C114" s="89">
        <v>3.8</v>
      </c>
      <c r="F114" s="110"/>
      <c r="G114" s="110"/>
    </row>
    <row r="115" spans="1:8" x14ac:dyDescent="0.2">
      <c r="A115" s="88" t="s">
        <v>1168</v>
      </c>
      <c r="B115" s="89">
        <v>1.5</v>
      </c>
      <c r="C115" s="89">
        <v>2.7</v>
      </c>
      <c r="F115" s="110"/>
      <c r="G115" s="110"/>
    </row>
    <row r="116" spans="1:8" x14ac:dyDescent="0.2">
      <c r="A116" s="88" t="s">
        <v>1109</v>
      </c>
      <c r="B116" s="89">
        <v>3.3</v>
      </c>
      <c r="C116" s="89">
        <v>2.6</v>
      </c>
      <c r="F116" s="110"/>
      <c r="G116" s="110"/>
    </row>
    <row r="117" spans="1:8" x14ac:dyDescent="0.2">
      <c r="A117" s="88" t="s">
        <v>1187</v>
      </c>
      <c r="B117" s="89">
        <v>2.6</v>
      </c>
      <c r="C117" s="89">
        <v>2.8</v>
      </c>
      <c r="F117" s="110"/>
      <c r="G117" s="110"/>
    </row>
    <row r="118" spans="1:8" x14ac:dyDescent="0.2">
      <c r="A118" s="88" t="s">
        <v>1188</v>
      </c>
      <c r="B118" s="89">
        <v>3.5</v>
      </c>
      <c r="C118" s="89">
        <v>2.9</v>
      </c>
      <c r="F118" s="110"/>
      <c r="G118" s="110"/>
    </row>
    <row r="119" spans="1:8" x14ac:dyDescent="0.2">
      <c r="A119" s="88" t="s">
        <v>1190</v>
      </c>
      <c r="B119" s="89">
        <v>5.3</v>
      </c>
      <c r="C119" s="89">
        <v>4.4000000000000004</v>
      </c>
      <c r="F119" s="110"/>
      <c r="G119" s="110"/>
    </row>
    <row r="120" spans="1:8" x14ac:dyDescent="0.2">
      <c r="A120" s="51" t="s">
        <v>741</v>
      </c>
      <c r="B120" s="89"/>
      <c r="C120" s="89"/>
    </row>
    <row r="121" spans="1:8" x14ac:dyDescent="0.2">
      <c r="A121" s="90" t="s">
        <v>150</v>
      </c>
      <c r="B121" s="101">
        <v>2.6</v>
      </c>
      <c r="C121" s="101">
        <v>3.1</v>
      </c>
      <c r="H121" s="110"/>
    </row>
    <row r="122" spans="1:8" x14ac:dyDescent="0.2">
      <c r="A122" s="88" t="s">
        <v>897</v>
      </c>
      <c r="B122" s="89">
        <v>0.2</v>
      </c>
      <c r="C122" s="89">
        <v>2.8</v>
      </c>
      <c r="F122" s="110"/>
      <c r="G122" s="110"/>
      <c r="H122" s="110"/>
    </row>
    <row r="123" spans="1:8" x14ac:dyDescent="0.2">
      <c r="A123" s="88" t="s">
        <v>910</v>
      </c>
      <c r="B123" s="89">
        <v>1.5</v>
      </c>
      <c r="C123" s="89">
        <v>1.3</v>
      </c>
      <c r="F123" s="110"/>
      <c r="G123" s="110"/>
      <c r="H123" s="110"/>
    </row>
    <row r="124" spans="1:8" x14ac:dyDescent="0.2">
      <c r="A124" s="88" t="s">
        <v>911</v>
      </c>
      <c r="B124" s="89">
        <v>2.8</v>
      </c>
      <c r="C124" s="89">
        <v>3.6</v>
      </c>
      <c r="F124" s="110"/>
      <c r="G124" s="110"/>
      <c r="H124" s="110"/>
    </row>
    <row r="125" spans="1:8" x14ac:dyDescent="0.2">
      <c r="A125" s="88" t="s">
        <v>779</v>
      </c>
      <c r="B125" s="89">
        <v>2.2999999999999998</v>
      </c>
      <c r="C125" s="89">
        <v>3</v>
      </c>
      <c r="F125" s="110"/>
      <c r="G125" s="110"/>
      <c r="H125" s="110"/>
    </row>
    <row r="126" spans="1:8" x14ac:dyDescent="0.2">
      <c r="A126" s="88" t="s">
        <v>940</v>
      </c>
      <c r="B126" s="89">
        <v>2.2999999999999998</v>
      </c>
      <c r="C126" s="89">
        <v>1.7</v>
      </c>
      <c r="F126" s="110"/>
      <c r="G126" s="110"/>
      <c r="H126" s="110"/>
    </row>
    <row r="127" spans="1:8" x14ac:dyDescent="0.2">
      <c r="A127" s="88" t="s">
        <v>780</v>
      </c>
      <c r="B127" s="89">
        <v>4.7</v>
      </c>
      <c r="C127" s="89">
        <v>3.1</v>
      </c>
      <c r="F127" s="110"/>
      <c r="G127" s="110"/>
    </row>
    <row r="128" spans="1:8" x14ac:dyDescent="0.2">
      <c r="A128" s="88" t="s">
        <v>770</v>
      </c>
      <c r="B128" s="89">
        <v>1.5</v>
      </c>
      <c r="C128" s="89">
        <v>1.7</v>
      </c>
      <c r="F128" s="110"/>
      <c r="G128" s="110"/>
    </row>
    <row r="129" spans="1:7" x14ac:dyDescent="0.2">
      <c r="A129" s="88" t="s">
        <v>970</v>
      </c>
      <c r="B129" s="89">
        <v>2.2000000000000002</v>
      </c>
      <c r="C129" s="89">
        <v>4</v>
      </c>
      <c r="F129" s="110"/>
      <c r="G129" s="110"/>
    </row>
    <row r="130" spans="1:7" x14ac:dyDescent="0.2">
      <c r="A130" s="88" t="s">
        <v>1005</v>
      </c>
      <c r="B130" s="89">
        <v>3.5</v>
      </c>
      <c r="C130" s="89">
        <v>3.9</v>
      </c>
      <c r="F130" s="110"/>
      <c r="G130" s="110"/>
    </row>
    <row r="131" spans="1:7" x14ac:dyDescent="0.2">
      <c r="A131" s="88" t="s">
        <v>1027</v>
      </c>
      <c r="B131" s="89">
        <v>1.6</v>
      </c>
      <c r="C131" s="89">
        <v>2.7</v>
      </c>
      <c r="F131" s="110"/>
      <c r="G131" s="110"/>
    </row>
    <row r="132" spans="1:7" x14ac:dyDescent="0.2">
      <c r="A132" s="88" t="s">
        <v>1224</v>
      </c>
      <c r="B132" s="89">
        <v>-0.5</v>
      </c>
      <c r="C132" s="89">
        <v>1.2</v>
      </c>
      <c r="F132" s="110"/>
      <c r="G132" s="110"/>
    </row>
    <row r="133" spans="1:7" x14ac:dyDescent="0.2">
      <c r="A133" s="88" t="s">
        <v>1150</v>
      </c>
      <c r="B133" s="89">
        <v>0.6</v>
      </c>
      <c r="C133" s="89">
        <v>1.9</v>
      </c>
      <c r="F133" s="110"/>
      <c r="G133" s="110"/>
    </row>
    <row r="134" spans="1:7" x14ac:dyDescent="0.2">
      <c r="A134" s="88" t="s">
        <v>1165</v>
      </c>
      <c r="B134" s="89">
        <v>2.7</v>
      </c>
      <c r="C134" s="89">
        <v>2.4</v>
      </c>
      <c r="F134" s="110"/>
      <c r="G134" s="110"/>
    </row>
    <row r="135" spans="1:7" x14ac:dyDescent="0.2">
      <c r="A135" s="88" t="s">
        <v>1200</v>
      </c>
      <c r="B135" s="89">
        <v>1.1000000000000001</v>
      </c>
      <c r="C135" s="89">
        <v>3</v>
      </c>
      <c r="F135" s="110"/>
      <c r="G135" s="110"/>
    </row>
    <row r="136" spans="1:7" x14ac:dyDescent="0.2">
      <c r="A136" s="88" t="s">
        <v>1207</v>
      </c>
      <c r="B136" s="89">
        <v>2.8</v>
      </c>
      <c r="C136" s="89">
        <v>3.4</v>
      </c>
      <c r="F136" s="110"/>
      <c r="G136" s="110"/>
    </row>
    <row r="137" spans="1:7" x14ac:dyDescent="0.2">
      <c r="A137" s="51" t="s">
        <v>741</v>
      </c>
      <c r="B137" s="89"/>
      <c r="C137" s="89"/>
    </row>
    <row r="138" spans="1:7" x14ac:dyDescent="0.2">
      <c r="A138" s="90" t="s">
        <v>199</v>
      </c>
      <c r="B138" s="101">
        <v>1</v>
      </c>
      <c r="C138" s="101">
        <v>1.7</v>
      </c>
    </row>
    <row r="139" spans="1:7" x14ac:dyDescent="0.2">
      <c r="A139" s="88" t="s">
        <v>1198</v>
      </c>
      <c r="B139" s="89">
        <v>1</v>
      </c>
      <c r="C139" s="89">
        <v>1.9</v>
      </c>
      <c r="F139" s="110"/>
      <c r="G139" s="110"/>
    </row>
    <row r="140" spans="1:7" x14ac:dyDescent="0.2">
      <c r="A140" s="88" t="s">
        <v>1048</v>
      </c>
      <c r="B140" s="89">
        <v>0.3</v>
      </c>
      <c r="C140" s="89">
        <v>1.5</v>
      </c>
      <c r="F140" s="110"/>
      <c r="G140" s="110"/>
    </row>
    <row r="141" spans="1:7" x14ac:dyDescent="0.2">
      <c r="A141" s="51" t="s">
        <v>741</v>
      </c>
      <c r="B141" s="89"/>
      <c r="C141" s="89"/>
    </row>
    <row r="142" spans="1:7" x14ac:dyDescent="0.2">
      <c r="A142" s="90" t="s">
        <v>200</v>
      </c>
      <c r="B142" s="101">
        <v>1.4</v>
      </c>
      <c r="C142" s="101">
        <v>1.3</v>
      </c>
    </row>
    <row r="143" spans="1:7" x14ac:dyDescent="0.2">
      <c r="A143" s="88" t="s">
        <v>904</v>
      </c>
      <c r="B143" s="89">
        <v>1.2</v>
      </c>
      <c r="C143" s="89">
        <v>3</v>
      </c>
      <c r="F143" s="110"/>
      <c r="G143" s="110"/>
    </row>
    <row r="144" spans="1:7" x14ac:dyDescent="0.2">
      <c r="A144" s="88" t="s">
        <v>950</v>
      </c>
      <c r="B144" s="89">
        <v>0.9</v>
      </c>
      <c r="C144" s="89">
        <v>0.7</v>
      </c>
      <c r="F144" s="110"/>
      <c r="G144" s="110"/>
    </row>
    <row r="145" spans="1:7" x14ac:dyDescent="0.2">
      <c r="A145" s="88" t="s">
        <v>781</v>
      </c>
      <c r="B145" s="89">
        <v>2.2999999999999998</v>
      </c>
      <c r="C145" s="89">
        <v>2.4</v>
      </c>
      <c r="F145" s="110"/>
      <c r="G145" s="110"/>
    </row>
    <row r="146" spans="1:7" x14ac:dyDescent="0.2">
      <c r="A146" s="88" t="s">
        <v>978</v>
      </c>
      <c r="B146" s="89">
        <v>1.8</v>
      </c>
      <c r="C146" s="89">
        <v>2.7</v>
      </c>
      <c r="F146" s="110"/>
      <c r="G146" s="110"/>
    </row>
    <row r="147" spans="1:7" x14ac:dyDescent="0.2">
      <c r="A147" s="88" t="s">
        <v>981</v>
      </c>
      <c r="B147" s="89">
        <v>3.1</v>
      </c>
      <c r="C147" s="89">
        <v>2.5</v>
      </c>
      <c r="F147" s="110"/>
      <c r="G147" s="110"/>
    </row>
    <row r="148" spans="1:7" x14ac:dyDescent="0.2">
      <c r="A148" s="88" t="s">
        <v>1035</v>
      </c>
      <c r="B148" s="89">
        <v>-0.8</v>
      </c>
      <c r="C148" s="89">
        <v>-0.4</v>
      </c>
      <c r="F148" s="110"/>
      <c r="G148" s="110"/>
    </row>
    <row r="149" spans="1:7" x14ac:dyDescent="0.2">
      <c r="A149" s="88" t="s">
        <v>782</v>
      </c>
      <c r="B149" s="89">
        <v>2.2999999999999998</v>
      </c>
      <c r="C149" s="89">
        <v>1.1000000000000001</v>
      </c>
      <c r="F149" s="110"/>
      <c r="G149" s="110"/>
    </row>
    <row r="150" spans="1:7" x14ac:dyDescent="0.2">
      <c r="A150" s="88" t="s">
        <v>783</v>
      </c>
      <c r="B150" s="89">
        <v>3</v>
      </c>
      <c r="C150" s="89">
        <v>3.7</v>
      </c>
      <c r="F150" s="110"/>
      <c r="G150" s="110"/>
    </row>
    <row r="151" spans="1:7" x14ac:dyDescent="0.2">
      <c r="A151" s="88" t="s">
        <v>1208</v>
      </c>
      <c r="B151" s="89">
        <v>1.9</v>
      </c>
      <c r="C151" s="89">
        <v>0.5</v>
      </c>
      <c r="F151" s="110"/>
      <c r="G151" s="110"/>
    </row>
    <row r="152" spans="1:7" x14ac:dyDescent="0.2">
      <c r="A152" s="51" t="s">
        <v>741</v>
      </c>
      <c r="B152" s="89"/>
      <c r="C152" s="89"/>
    </row>
    <row r="153" spans="1:7" x14ac:dyDescent="0.2">
      <c r="A153" s="90" t="s">
        <v>201</v>
      </c>
      <c r="B153" s="101">
        <v>4.0999999999999996</v>
      </c>
      <c r="C153" s="101">
        <v>3.4</v>
      </c>
    </row>
    <row r="154" spans="1:7" x14ac:dyDescent="0.2">
      <c r="A154" s="88" t="s">
        <v>934</v>
      </c>
      <c r="B154" s="89">
        <v>5.5</v>
      </c>
      <c r="C154" s="89">
        <v>4.0999999999999996</v>
      </c>
      <c r="F154" s="110"/>
      <c r="G154" s="110"/>
    </row>
    <row r="155" spans="1:7" x14ac:dyDescent="0.2">
      <c r="A155" s="88" t="s">
        <v>960</v>
      </c>
      <c r="B155" s="89">
        <v>4.3</v>
      </c>
      <c r="C155" s="89">
        <v>4.2</v>
      </c>
      <c r="F155" s="110"/>
      <c r="G155" s="110"/>
    </row>
    <row r="156" spans="1:7" x14ac:dyDescent="0.2">
      <c r="A156" s="88" t="s">
        <v>1033</v>
      </c>
      <c r="B156" s="89">
        <v>5.5</v>
      </c>
      <c r="C156" s="89">
        <v>4.2</v>
      </c>
      <c r="F156" s="110"/>
      <c r="G156" s="110"/>
    </row>
    <row r="157" spans="1:7" x14ac:dyDescent="0.2">
      <c r="A157" s="88" t="s">
        <v>784</v>
      </c>
      <c r="B157" s="89">
        <v>-0.2</v>
      </c>
      <c r="C157" s="89">
        <v>0.9</v>
      </c>
      <c r="F157" s="110"/>
      <c r="G157" s="110"/>
    </row>
    <row r="158" spans="1:7" x14ac:dyDescent="0.2">
      <c r="A158" s="88" t="s">
        <v>785</v>
      </c>
      <c r="B158" s="89">
        <v>4.0999999999999996</v>
      </c>
      <c r="C158" s="89">
        <v>5.5</v>
      </c>
      <c r="F158" s="110"/>
      <c r="G158" s="110"/>
    </row>
    <row r="159" spans="1:7" x14ac:dyDescent="0.2">
      <c r="A159" s="88" t="s">
        <v>1130</v>
      </c>
      <c r="B159" s="89">
        <v>1.7</v>
      </c>
      <c r="C159" s="89">
        <v>3</v>
      </c>
      <c r="F159" s="110"/>
      <c r="G159" s="110"/>
    </row>
    <row r="160" spans="1:7" x14ac:dyDescent="0.2">
      <c r="A160" s="51" t="s">
        <v>741</v>
      </c>
      <c r="B160" s="89"/>
      <c r="C160" s="89"/>
    </row>
    <row r="161" spans="1:7" x14ac:dyDescent="0.2">
      <c r="A161" s="90" t="s">
        <v>768</v>
      </c>
      <c r="B161" s="101">
        <v>2.1</v>
      </c>
      <c r="C161" s="101">
        <v>1.9</v>
      </c>
    </row>
    <row r="162" spans="1:7" x14ac:dyDescent="0.2">
      <c r="A162" s="88" t="s">
        <v>932</v>
      </c>
      <c r="B162" s="89">
        <v>-1.3</v>
      </c>
      <c r="C162" s="89">
        <v>0.6</v>
      </c>
      <c r="F162" s="110"/>
      <c r="G162" s="110"/>
    </row>
    <row r="163" spans="1:7" x14ac:dyDescent="0.2">
      <c r="A163" s="92" t="s">
        <v>786</v>
      </c>
      <c r="B163" s="89">
        <v>-3.1</v>
      </c>
      <c r="C163" s="89">
        <v>1.1000000000000001</v>
      </c>
      <c r="F163" s="110"/>
      <c r="G163" s="110"/>
    </row>
    <row r="164" spans="1:7" x14ac:dyDescent="0.2">
      <c r="A164" s="88" t="s">
        <v>947</v>
      </c>
      <c r="B164" s="89">
        <v>1.5</v>
      </c>
      <c r="C164" s="89">
        <v>3</v>
      </c>
      <c r="F164" s="110"/>
      <c r="G164" s="110"/>
    </row>
    <row r="165" spans="1:7" x14ac:dyDescent="0.2">
      <c r="A165" s="88" t="s">
        <v>952</v>
      </c>
      <c r="B165" s="89">
        <v>1.4</v>
      </c>
      <c r="C165" s="89">
        <v>1.5</v>
      </c>
      <c r="F165" s="110"/>
      <c r="G165" s="110"/>
    </row>
    <row r="166" spans="1:7" x14ac:dyDescent="0.2">
      <c r="A166" s="88" t="s">
        <v>1225</v>
      </c>
      <c r="B166" s="89">
        <v>2.2999999999999998</v>
      </c>
      <c r="C166" s="89">
        <v>2</v>
      </c>
      <c r="F166" s="110"/>
      <c r="G166" s="110"/>
    </row>
    <row r="167" spans="1:7" x14ac:dyDescent="0.2">
      <c r="A167" s="88" t="s">
        <v>971</v>
      </c>
      <c r="B167" s="89">
        <v>-0.8</v>
      </c>
      <c r="C167" s="89">
        <v>1.3</v>
      </c>
      <c r="F167" s="110"/>
      <c r="G167" s="110"/>
    </row>
    <row r="168" spans="1:7" x14ac:dyDescent="0.2">
      <c r="A168" s="92" t="s">
        <v>781</v>
      </c>
      <c r="B168" s="89">
        <v>2.5</v>
      </c>
      <c r="C168" s="89">
        <v>2.2999999999999998</v>
      </c>
      <c r="F168" s="110"/>
      <c r="G168" s="110"/>
    </row>
    <row r="169" spans="1:7" x14ac:dyDescent="0.2">
      <c r="A169" s="88" t="s">
        <v>975</v>
      </c>
      <c r="B169" s="89">
        <v>2.1</v>
      </c>
      <c r="C169" s="89">
        <v>1</v>
      </c>
      <c r="F169" s="110"/>
      <c r="G169" s="110"/>
    </row>
    <row r="170" spans="1:7" x14ac:dyDescent="0.2">
      <c r="A170" s="88" t="s">
        <v>1050</v>
      </c>
      <c r="B170" s="89">
        <v>1.8</v>
      </c>
      <c r="C170" s="89">
        <v>0.9</v>
      </c>
      <c r="F170" s="110"/>
      <c r="G170" s="110"/>
    </row>
    <row r="171" spans="1:7" x14ac:dyDescent="0.2">
      <c r="A171" s="88" t="s">
        <v>1125</v>
      </c>
      <c r="B171" s="89">
        <v>2.5</v>
      </c>
      <c r="C171" s="89">
        <v>2</v>
      </c>
      <c r="F171" s="110"/>
      <c r="G171" s="110"/>
    </row>
    <row r="172" spans="1:7" x14ac:dyDescent="0.2">
      <c r="A172" s="88" t="s">
        <v>1148</v>
      </c>
      <c r="B172" s="89">
        <v>3.5</v>
      </c>
      <c r="C172" s="89">
        <v>1</v>
      </c>
      <c r="F172" s="110"/>
      <c r="G172" s="110"/>
    </row>
    <row r="173" spans="1:7" x14ac:dyDescent="0.2">
      <c r="A173" s="88" t="s">
        <v>1176</v>
      </c>
      <c r="B173" s="89">
        <v>0.8</v>
      </c>
      <c r="C173" s="89">
        <v>1.4</v>
      </c>
      <c r="F173" s="110"/>
      <c r="G173" s="110"/>
    </row>
    <row r="174" spans="1:7" x14ac:dyDescent="0.2">
      <c r="A174" s="92" t="s">
        <v>787</v>
      </c>
      <c r="B174" s="89">
        <v>0.7</v>
      </c>
      <c r="C174" s="89">
        <v>1.9</v>
      </c>
      <c r="F174" s="110"/>
      <c r="G174" s="110"/>
    </row>
    <row r="175" spans="1:7" x14ac:dyDescent="0.2">
      <c r="A175" s="51" t="s">
        <v>741</v>
      </c>
      <c r="B175" s="89"/>
      <c r="C175" s="89"/>
    </row>
    <row r="176" spans="1:7" x14ac:dyDescent="0.2">
      <c r="A176" s="90" t="s">
        <v>202</v>
      </c>
      <c r="B176" s="101">
        <v>1.9</v>
      </c>
      <c r="C176" s="101">
        <v>1.8</v>
      </c>
    </row>
    <row r="177" spans="1:7" x14ac:dyDescent="0.2">
      <c r="A177" s="88" t="s">
        <v>931</v>
      </c>
      <c r="B177" s="89">
        <v>1.9</v>
      </c>
      <c r="C177" s="89">
        <v>1.4</v>
      </c>
      <c r="F177" s="110"/>
      <c r="G177" s="110"/>
    </row>
    <row r="178" spans="1:7" x14ac:dyDescent="0.2">
      <c r="A178" s="88" t="s">
        <v>838</v>
      </c>
      <c r="B178" s="89">
        <v>1.6</v>
      </c>
      <c r="C178" s="89">
        <v>1.6</v>
      </c>
      <c r="F178" s="110"/>
      <c r="G178" s="110"/>
    </row>
    <row r="179" spans="1:7" x14ac:dyDescent="0.2">
      <c r="A179" s="88" t="s">
        <v>788</v>
      </c>
      <c r="B179" s="89">
        <v>0.7</v>
      </c>
      <c r="C179" s="89">
        <v>2.4</v>
      </c>
      <c r="F179" s="110"/>
      <c r="G179" s="110"/>
    </row>
    <row r="180" spans="1:7" x14ac:dyDescent="0.2">
      <c r="A180" s="88" t="s">
        <v>965</v>
      </c>
      <c r="B180" s="89">
        <v>2.2000000000000002</v>
      </c>
      <c r="C180" s="89">
        <v>2.6</v>
      </c>
      <c r="F180" s="110"/>
      <c r="G180" s="110"/>
    </row>
    <row r="181" spans="1:7" x14ac:dyDescent="0.2">
      <c r="A181" s="88" t="s">
        <v>988</v>
      </c>
      <c r="B181" s="89">
        <v>4</v>
      </c>
      <c r="C181" s="89">
        <v>1.4</v>
      </c>
      <c r="F181" s="110"/>
      <c r="G181" s="110"/>
    </row>
    <row r="182" spans="1:7" x14ac:dyDescent="0.2">
      <c r="A182" s="88" t="s">
        <v>789</v>
      </c>
      <c r="B182" s="89">
        <v>2.9</v>
      </c>
      <c r="C182" s="89">
        <v>1.8</v>
      </c>
      <c r="F182" s="110"/>
      <c r="G182" s="110"/>
    </row>
    <row r="183" spans="1:7" x14ac:dyDescent="0.2">
      <c r="A183" s="88" t="s">
        <v>1001</v>
      </c>
      <c r="B183" s="89">
        <v>2.5</v>
      </c>
      <c r="C183" s="89">
        <v>2.5</v>
      </c>
      <c r="F183" s="110"/>
      <c r="G183" s="110"/>
    </row>
    <row r="184" spans="1:7" x14ac:dyDescent="0.2">
      <c r="A184" s="88" t="s">
        <v>1034</v>
      </c>
      <c r="B184" s="89">
        <v>1.9</v>
      </c>
      <c r="C184" s="89">
        <v>2.1</v>
      </c>
      <c r="F184" s="110"/>
      <c r="G184" s="110"/>
    </row>
    <row r="185" spans="1:7" x14ac:dyDescent="0.2">
      <c r="A185" s="88" t="s">
        <v>1055</v>
      </c>
      <c r="B185" s="89">
        <v>-1.2</v>
      </c>
      <c r="C185" s="89">
        <v>2.7</v>
      </c>
      <c r="F185" s="110"/>
      <c r="G185" s="110"/>
    </row>
    <row r="186" spans="1:7" x14ac:dyDescent="0.2">
      <c r="A186" s="88" t="s">
        <v>1057</v>
      </c>
      <c r="B186" s="89">
        <v>3.1</v>
      </c>
      <c r="C186" s="89">
        <v>0.9</v>
      </c>
      <c r="F186" s="110"/>
      <c r="G186" s="110"/>
    </row>
    <row r="187" spans="1:7" x14ac:dyDescent="0.2">
      <c r="A187" s="88" t="s">
        <v>790</v>
      </c>
      <c r="B187" s="89">
        <v>1.6</v>
      </c>
      <c r="C187" s="89">
        <v>2.7</v>
      </c>
      <c r="F187" s="110"/>
      <c r="G187" s="110"/>
    </row>
    <row r="188" spans="1:7" x14ac:dyDescent="0.2">
      <c r="A188" s="88" t="s">
        <v>1087</v>
      </c>
      <c r="B188" s="89">
        <v>1.2</v>
      </c>
      <c r="C188" s="89">
        <v>0.1</v>
      </c>
      <c r="F188" s="110"/>
      <c r="G188" s="110"/>
    </row>
    <row r="189" spans="1:7" x14ac:dyDescent="0.2">
      <c r="A189" s="88" t="s">
        <v>1100</v>
      </c>
      <c r="B189" s="89">
        <v>-0.4</v>
      </c>
      <c r="C189" s="89">
        <v>0.5</v>
      </c>
      <c r="F189" s="110"/>
      <c r="G189" s="110"/>
    </row>
    <row r="190" spans="1:7" x14ac:dyDescent="0.2">
      <c r="A190" s="88" t="s">
        <v>791</v>
      </c>
      <c r="B190" s="89">
        <v>1.8</v>
      </c>
      <c r="C190" s="89">
        <v>2.4</v>
      </c>
      <c r="F190" s="110"/>
      <c r="G190" s="110"/>
    </row>
    <row r="191" spans="1:7" x14ac:dyDescent="0.2">
      <c r="A191" s="88" t="s">
        <v>1189</v>
      </c>
      <c r="B191" s="89">
        <v>0.3</v>
      </c>
      <c r="C191" s="89">
        <v>0.6</v>
      </c>
      <c r="F191" s="110"/>
      <c r="G191" s="110"/>
    </row>
    <row r="192" spans="1:7" x14ac:dyDescent="0.2">
      <c r="A192" s="51" t="s">
        <v>741</v>
      </c>
      <c r="B192" s="89"/>
      <c r="C192" s="89"/>
    </row>
    <row r="193" spans="1:7" x14ac:dyDescent="0.2">
      <c r="A193" s="90" t="s">
        <v>203</v>
      </c>
      <c r="B193" s="101">
        <v>1.9</v>
      </c>
      <c r="C193" s="101">
        <v>1.4</v>
      </c>
    </row>
    <row r="194" spans="1:7" x14ac:dyDescent="0.2">
      <c r="A194" s="88" t="s">
        <v>792</v>
      </c>
      <c r="B194" s="89">
        <v>2.1</v>
      </c>
      <c r="C194" s="89">
        <v>2.4</v>
      </c>
      <c r="F194" s="110"/>
      <c r="G194" s="110"/>
    </row>
    <row r="195" spans="1:7" x14ac:dyDescent="0.2">
      <c r="A195" s="88" t="s">
        <v>1066</v>
      </c>
      <c r="B195" s="89">
        <v>2</v>
      </c>
      <c r="C195" s="89">
        <v>0.4</v>
      </c>
      <c r="F195" s="110"/>
      <c r="G195" s="110"/>
    </row>
    <row r="196" spans="1:7" x14ac:dyDescent="0.2">
      <c r="A196" s="88" t="s">
        <v>1081</v>
      </c>
      <c r="B196" s="89">
        <v>2.7</v>
      </c>
      <c r="C196" s="89">
        <v>0.25</v>
      </c>
      <c r="F196" s="110"/>
      <c r="G196" s="110"/>
    </row>
    <row r="197" spans="1:7" x14ac:dyDescent="0.2">
      <c r="A197" s="88" t="s">
        <v>793</v>
      </c>
      <c r="B197" s="89">
        <v>6.4</v>
      </c>
      <c r="C197" s="89">
        <v>-1.2</v>
      </c>
      <c r="F197" s="110"/>
      <c r="G197" s="110"/>
    </row>
    <row r="198" spans="1:7" x14ac:dyDescent="0.2">
      <c r="A198" s="88" t="s">
        <v>1192</v>
      </c>
      <c r="B198" s="89">
        <v>1.8</v>
      </c>
      <c r="C198" s="89">
        <v>1</v>
      </c>
      <c r="F198" s="110"/>
      <c r="G198" s="110"/>
    </row>
    <row r="199" spans="1:7" x14ac:dyDescent="0.2">
      <c r="A199" s="88" t="s">
        <v>1213</v>
      </c>
      <c r="B199" s="89">
        <v>1.5</v>
      </c>
      <c r="C199" s="89">
        <v>1.8</v>
      </c>
      <c r="F199" s="110"/>
      <c r="G199" s="110"/>
    </row>
    <row r="200" spans="1:7" x14ac:dyDescent="0.2">
      <c r="A200" s="51" t="s">
        <v>741</v>
      </c>
      <c r="B200" s="89"/>
      <c r="C200" s="89"/>
    </row>
    <row r="201" spans="1:7" x14ac:dyDescent="0.2">
      <c r="A201" s="90" t="s">
        <v>204</v>
      </c>
      <c r="B201" s="101">
        <v>1.4</v>
      </c>
      <c r="C201" s="101">
        <v>1.9</v>
      </c>
    </row>
    <row r="202" spans="1:7" x14ac:dyDescent="0.2">
      <c r="A202" s="88" t="s">
        <v>936</v>
      </c>
      <c r="B202" s="89">
        <v>1.4</v>
      </c>
      <c r="C202" s="89">
        <v>2.2999999999999998</v>
      </c>
      <c r="F202" s="110"/>
      <c r="G202" s="110"/>
    </row>
    <row r="203" spans="1:7" x14ac:dyDescent="0.2">
      <c r="A203" s="88" t="s">
        <v>788</v>
      </c>
      <c r="B203" s="89">
        <v>3</v>
      </c>
      <c r="C203" s="89">
        <v>3.5</v>
      </c>
      <c r="F203" s="110"/>
      <c r="G203" s="110"/>
    </row>
    <row r="204" spans="1:7" x14ac:dyDescent="0.2">
      <c r="A204" s="88" t="s">
        <v>794</v>
      </c>
      <c r="B204" s="89">
        <v>1.6</v>
      </c>
      <c r="C204" s="89">
        <v>1.6</v>
      </c>
      <c r="F204" s="110"/>
      <c r="G204" s="110"/>
    </row>
    <row r="205" spans="1:7" x14ac:dyDescent="0.2">
      <c r="A205" s="88" t="s">
        <v>987</v>
      </c>
      <c r="B205" s="89">
        <v>2.1</v>
      </c>
      <c r="C205" s="89">
        <v>2.2000000000000002</v>
      </c>
      <c r="F205" s="110"/>
      <c r="G205" s="110"/>
    </row>
    <row r="206" spans="1:7" x14ac:dyDescent="0.2">
      <c r="A206" s="88" t="s">
        <v>789</v>
      </c>
      <c r="B206" s="89">
        <v>1.3</v>
      </c>
      <c r="C206" s="89">
        <v>1.5</v>
      </c>
      <c r="F206" s="110"/>
      <c r="G206" s="110"/>
    </row>
    <row r="207" spans="1:7" x14ac:dyDescent="0.2">
      <c r="A207" s="88" t="s">
        <v>795</v>
      </c>
      <c r="B207" s="89">
        <v>-0.7</v>
      </c>
      <c r="C207" s="89">
        <v>-1</v>
      </c>
      <c r="F207" s="110"/>
      <c r="G207" s="110"/>
    </row>
    <row r="208" spans="1:7" x14ac:dyDescent="0.2">
      <c r="A208" s="88" t="s">
        <v>1070</v>
      </c>
      <c r="B208" s="89">
        <v>1.2</v>
      </c>
      <c r="C208" s="89">
        <v>2</v>
      </c>
      <c r="F208" s="110"/>
      <c r="G208" s="110"/>
    </row>
    <row r="209" spans="1:7" x14ac:dyDescent="0.2">
      <c r="A209" s="88" t="s">
        <v>790</v>
      </c>
      <c r="B209" s="89">
        <v>1.3</v>
      </c>
      <c r="C209" s="89">
        <v>2.2000000000000002</v>
      </c>
      <c r="F209" s="110"/>
      <c r="G209" s="110"/>
    </row>
    <row r="210" spans="1:7" x14ac:dyDescent="0.2">
      <c r="A210" s="88" t="s">
        <v>1119</v>
      </c>
      <c r="B210" s="89">
        <v>1.7</v>
      </c>
      <c r="C210" s="89">
        <v>1.5</v>
      </c>
      <c r="F210" s="110"/>
      <c r="G210" s="110"/>
    </row>
    <row r="211" spans="1:7" x14ac:dyDescent="0.2">
      <c r="A211" s="51" t="s">
        <v>741</v>
      </c>
      <c r="B211" s="89"/>
      <c r="C211" s="89"/>
    </row>
    <row r="212" spans="1:7" x14ac:dyDescent="0.2">
      <c r="A212" s="90" t="s">
        <v>205</v>
      </c>
      <c r="B212" s="101">
        <v>1.1000000000000001</v>
      </c>
      <c r="C212" s="101">
        <v>1.4</v>
      </c>
    </row>
    <row r="213" spans="1:7" x14ac:dyDescent="0.2">
      <c r="A213" s="88" t="s">
        <v>901</v>
      </c>
      <c r="B213" s="89">
        <v>0.1</v>
      </c>
      <c r="C213" s="89">
        <v>0.1</v>
      </c>
      <c r="F213" s="110"/>
      <c r="G213" s="110"/>
    </row>
    <row r="214" spans="1:7" x14ac:dyDescent="0.2">
      <c r="A214" s="88" t="s">
        <v>919</v>
      </c>
      <c r="B214" s="89">
        <v>0.8</v>
      </c>
      <c r="C214" s="89">
        <v>1.2</v>
      </c>
      <c r="F214" s="110"/>
      <c r="G214" s="110"/>
    </row>
    <row r="215" spans="1:7" x14ac:dyDescent="0.2">
      <c r="A215" s="88" t="s">
        <v>1019</v>
      </c>
      <c r="B215" s="89">
        <v>-0.5</v>
      </c>
      <c r="C215" s="89">
        <v>1.1000000000000001</v>
      </c>
      <c r="F215" s="110"/>
      <c r="G215" s="110"/>
    </row>
    <row r="216" spans="1:7" x14ac:dyDescent="0.2">
      <c r="A216" s="88" t="s">
        <v>1030</v>
      </c>
      <c r="B216" s="89">
        <v>-0.4</v>
      </c>
      <c r="C216" s="89">
        <v>-1.9</v>
      </c>
      <c r="F216" s="110"/>
      <c r="G216" s="110"/>
    </row>
    <row r="217" spans="1:7" x14ac:dyDescent="0.2">
      <c r="A217" s="88" t="s">
        <v>1058</v>
      </c>
      <c r="B217" s="89">
        <v>0.5</v>
      </c>
      <c r="C217" s="89">
        <v>1.4</v>
      </c>
      <c r="F217" s="110"/>
      <c r="G217" s="110"/>
    </row>
    <row r="218" spans="1:7" x14ac:dyDescent="0.2">
      <c r="A218" s="88" t="s">
        <v>1056</v>
      </c>
      <c r="B218" s="89">
        <v>2.6</v>
      </c>
      <c r="C218" s="89">
        <v>3</v>
      </c>
      <c r="F218" s="110"/>
      <c r="G218" s="110"/>
    </row>
    <row r="219" spans="1:7" x14ac:dyDescent="0.2">
      <c r="A219" s="88" t="s">
        <v>1094</v>
      </c>
      <c r="B219" s="89">
        <v>0.7</v>
      </c>
      <c r="C219" s="89">
        <v>1</v>
      </c>
      <c r="F219" s="110"/>
      <c r="G219" s="110"/>
    </row>
    <row r="220" spans="1:7" x14ac:dyDescent="0.2">
      <c r="A220" s="88" t="s">
        <v>1107</v>
      </c>
      <c r="B220" s="89">
        <v>1.2</v>
      </c>
      <c r="C220" s="89">
        <v>1.3</v>
      </c>
      <c r="F220" s="110"/>
      <c r="G220" s="110"/>
    </row>
    <row r="221" spans="1:7" x14ac:dyDescent="0.2">
      <c r="A221" s="88" t="s">
        <v>1171</v>
      </c>
      <c r="B221" s="89">
        <v>1.3</v>
      </c>
      <c r="C221" s="89">
        <v>1.1000000000000001</v>
      </c>
      <c r="F221" s="110"/>
      <c r="G221" s="110"/>
    </row>
    <row r="222" spans="1:7" x14ac:dyDescent="0.2">
      <c r="A222" s="51" t="s">
        <v>741</v>
      </c>
      <c r="B222" s="89"/>
      <c r="C222" s="89"/>
    </row>
    <row r="223" spans="1:7" x14ac:dyDescent="0.2">
      <c r="A223" s="90" t="s">
        <v>796</v>
      </c>
      <c r="B223" s="101">
        <v>2.7</v>
      </c>
      <c r="C223" s="101">
        <v>2.4</v>
      </c>
    </row>
    <row r="224" spans="1:7" x14ac:dyDescent="0.2">
      <c r="A224" s="88" t="s">
        <v>918</v>
      </c>
      <c r="B224" s="89">
        <v>1</v>
      </c>
      <c r="C224" s="89">
        <v>1.5</v>
      </c>
      <c r="F224" s="110"/>
      <c r="G224" s="110"/>
    </row>
    <row r="225" spans="1:7" x14ac:dyDescent="0.2">
      <c r="A225" s="88" t="s">
        <v>797</v>
      </c>
      <c r="B225" s="89">
        <v>3.1</v>
      </c>
      <c r="C225" s="89">
        <v>2.8</v>
      </c>
      <c r="F225" s="110"/>
      <c r="G225" s="110"/>
    </row>
    <row r="226" spans="1:7" x14ac:dyDescent="0.2">
      <c r="A226" s="88" t="s">
        <v>1129</v>
      </c>
      <c r="B226" s="89">
        <v>-0.3</v>
      </c>
      <c r="C226" s="89">
        <v>1.1000000000000001</v>
      </c>
      <c r="F226" s="110"/>
      <c r="G226" s="110"/>
    </row>
    <row r="227" spans="1:7" x14ac:dyDescent="0.2">
      <c r="A227" s="88" t="s">
        <v>798</v>
      </c>
      <c r="B227" s="89">
        <v>1.8</v>
      </c>
      <c r="C227" s="89">
        <v>1</v>
      </c>
      <c r="F227" s="110"/>
      <c r="G227" s="110"/>
    </row>
    <row r="228" spans="1:7" x14ac:dyDescent="0.2">
      <c r="A228" s="88" t="s">
        <v>1177</v>
      </c>
      <c r="B228" s="89">
        <v>0.7</v>
      </c>
      <c r="C228" s="89">
        <v>1.6</v>
      </c>
      <c r="F228" s="110"/>
      <c r="G228" s="110"/>
    </row>
    <row r="229" spans="1:7" x14ac:dyDescent="0.2">
      <c r="A229" s="88" t="s">
        <v>774</v>
      </c>
      <c r="B229" s="89">
        <v>1.3</v>
      </c>
      <c r="C229" s="89">
        <v>1.1000000000000001</v>
      </c>
      <c r="F229" s="110"/>
      <c r="G229" s="110"/>
    </row>
    <row r="230" spans="1:7" x14ac:dyDescent="0.2">
      <c r="A230" s="51" t="s">
        <v>741</v>
      </c>
      <c r="B230" s="89"/>
      <c r="C230" s="89"/>
    </row>
    <row r="231" spans="1:7" x14ac:dyDescent="0.2">
      <c r="A231" s="90" t="s">
        <v>206</v>
      </c>
      <c r="B231" s="101">
        <v>1.6</v>
      </c>
      <c r="C231" s="101">
        <v>1.8</v>
      </c>
    </row>
    <row r="232" spans="1:7" x14ac:dyDescent="0.2">
      <c r="A232" s="88" t="s">
        <v>916</v>
      </c>
      <c r="B232" s="89">
        <v>1.9</v>
      </c>
      <c r="C232" s="89">
        <v>2.2999999999999998</v>
      </c>
      <c r="F232" s="110"/>
      <c r="G232" s="110"/>
    </row>
    <row r="233" spans="1:7" x14ac:dyDescent="0.2">
      <c r="A233" s="88" t="s">
        <v>944</v>
      </c>
      <c r="B233" s="89">
        <v>0.86</v>
      </c>
      <c r="C233" s="89">
        <v>1.99</v>
      </c>
      <c r="F233" s="110"/>
      <c r="G233" s="110"/>
    </row>
    <row r="234" spans="1:7" x14ac:dyDescent="0.2">
      <c r="A234" s="88" t="s">
        <v>799</v>
      </c>
      <c r="B234" s="89">
        <v>0.84599999999999997</v>
      </c>
      <c r="C234" s="89">
        <v>1.27</v>
      </c>
      <c r="F234" s="110"/>
      <c r="G234" s="110"/>
    </row>
    <row r="235" spans="1:7" x14ac:dyDescent="0.2">
      <c r="A235" s="88" t="s">
        <v>800</v>
      </c>
      <c r="B235" s="89">
        <v>0.7</v>
      </c>
      <c r="C235" s="89">
        <v>1.5</v>
      </c>
      <c r="F235" s="110"/>
      <c r="G235" s="110"/>
    </row>
    <row r="236" spans="1:7" x14ac:dyDescent="0.2">
      <c r="A236" s="93" t="s">
        <v>777</v>
      </c>
      <c r="B236" s="89">
        <v>3.1</v>
      </c>
      <c r="C236" s="89">
        <v>2.1</v>
      </c>
      <c r="F236" s="110"/>
      <c r="G236" s="110"/>
    </row>
    <row r="237" spans="1:7" x14ac:dyDescent="0.2">
      <c r="A237" s="88" t="s">
        <v>778</v>
      </c>
      <c r="B237" s="89">
        <v>1.3</v>
      </c>
      <c r="C237" s="89">
        <v>-0.3</v>
      </c>
      <c r="F237" s="110"/>
      <c r="G237" s="110"/>
    </row>
    <row r="238" spans="1:7" x14ac:dyDescent="0.2">
      <c r="A238" s="94" t="s">
        <v>776</v>
      </c>
      <c r="B238" s="89">
        <v>1.2</v>
      </c>
      <c r="C238" s="89">
        <v>1.4</v>
      </c>
      <c r="F238" s="110"/>
      <c r="G238" s="110"/>
    </row>
    <row r="239" spans="1:7" x14ac:dyDescent="0.2">
      <c r="A239" s="51" t="s">
        <v>741</v>
      </c>
      <c r="B239" s="89"/>
      <c r="C239" s="89"/>
    </row>
    <row r="240" spans="1:7" x14ac:dyDescent="0.2">
      <c r="A240" s="90" t="s">
        <v>207</v>
      </c>
      <c r="B240" s="101">
        <v>1.9</v>
      </c>
      <c r="C240" s="101">
        <v>1.8</v>
      </c>
    </row>
    <row r="241" spans="1:7" x14ac:dyDescent="0.2">
      <c r="A241" s="88" t="s">
        <v>917</v>
      </c>
      <c r="B241" s="89">
        <v>1.9</v>
      </c>
      <c r="C241" s="89">
        <v>1.9</v>
      </c>
      <c r="F241" s="110"/>
      <c r="G241" s="110"/>
    </row>
    <row r="242" spans="1:7" x14ac:dyDescent="0.2">
      <c r="A242" s="88" t="s">
        <v>1069</v>
      </c>
      <c r="B242" s="89">
        <v>1.8</v>
      </c>
      <c r="C242" s="89">
        <v>2.2999999999999998</v>
      </c>
      <c r="F242" s="110"/>
      <c r="G242" s="110"/>
    </row>
    <row r="243" spans="1:7" x14ac:dyDescent="0.2">
      <c r="A243" s="88" t="s">
        <v>1132</v>
      </c>
      <c r="B243" s="89">
        <v>2.2000000000000002</v>
      </c>
      <c r="C243" s="89">
        <v>1.7</v>
      </c>
      <c r="F243" s="110"/>
      <c r="G243" s="110"/>
    </row>
    <row r="244" spans="1:7" x14ac:dyDescent="0.2">
      <c r="A244" s="51" t="s">
        <v>741</v>
      </c>
      <c r="B244" s="89"/>
      <c r="C244" s="89"/>
    </row>
    <row r="245" spans="1:7" x14ac:dyDescent="0.2">
      <c r="A245" s="90" t="s">
        <v>208</v>
      </c>
      <c r="B245" s="101">
        <v>2.7</v>
      </c>
      <c r="C245" s="101">
        <v>2</v>
      </c>
    </row>
    <row r="246" spans="1:7" x14ac:dyDescent="0.2">
      <c r="A246" s="88" t="s">
        <v>906</v>
      </c>
      <c r="B246" s="89">
        <v>2.4</v>
      </c>
      <c r="C246" s="89">
        <v>1.9</v>
      </c>
      <c r="F246" s="110"/>
      <c r="G246" s="110"/>
    </row>
    <row r="247" spans="1:7" x14ac:dyDescent="0.2">
      <c r="A247" s="88" t="s">
        <v>920</v>
      </c>
      <c r="B247" s="89">
        <v>1.2</v>
      </c>
      <c r="C247" s="89">
        <v>1.9</v>
      </c>
      <c r="F247" s="110"/>
      <c r="G247" s="110"/>
    </row>
    <row r="248" spans="1:7" x14ac:dyDescent="0.2">
      <c r="A248" s="88" t="s">
        <v>921</v>
      </c>
      <c r="B248" s="89">
        <v>2.6</v>
      </c>
      <c r="C248" s="89">
        <v>1.5</v>
      </c>
      <c r="F248" s="110"/>
      <c r="G248" s="110"/>
    </row>
    <row r="249" spans="1:7" x14ac:dyDescent="0.2">
      <c r="A249" s="88" t="s">
        <v>1226</v>
      </c>
      <c r="B249" s="89">
        <v>2.9</v>
      </c>
      <c r="C249" s="89">
        <v>1.8</v>
      </c>
      <c r="F249" s="110"/>
      <c r="G249" s="110"/>
    </row>
    <row r="250" spans="1:7" x14ac:dyDescent="0.2">
      <c r="A250" s="88" t="s">
        <v>996</v>
      </c>
      <c r="B250" s="89">
        <v>2.2999999999999998</v>
      </c>
      <c r="C250" s="89">
        <v>1.3</v>
      </c>
      <c r="F250" s="110"/>
      <c r="G250" s="110"/>
    </row>
    <row r="251" spans="1:7" x14ac:dyDescent="0.2">
      <c r="A251" s="88" t="s">
        <v>1011</v>
      </c>
      <c r="B251" s="89">
        <v>3.3</v>
      </c>
      <c r="C251" s="89">
        <v>2.2999999999999998</v>
      </c>
      <c r="F251" s="110"/>
      <c r="G251" s="110"/>
    </row>
    <row r="252" spans="1:7" x14ac:dyDescent="0.2">
      <c r="A252" s="88" t="s">
        <v>1037</v>
      </c>
      <c r="B252" s="89">
        <v>2.7</v>
      </c>
      <c r="C252" s="89">
        <v>3.1</v>
      </c>
      <c r="F252" s="110"/>
      <c r="G252" s="110"/>
    </row>
    <row r="253" spans="1:7" x14ac:dyDescent="0.2">
      <c r="A253" s="88" t="s">
        <v>1049</v>
      </c>
      <c r="B253" s="89">
        <v>2.8</v>
      </c>
      <c r="C253" s="89">
        <v>2.7</v>
      </c>
      <c r="F253" s="110"/>
      <c r="G253" s="110"/>
    </row>
    <row r="254" spans="1:7" x14ac:dyDescent="0.2">
      <c r="A254" s="88" t="s">
        <v>1062</v>
      </c>
      <c r="B254" s="89">
        <v>1</v>
      </c>
      <c r="C254" s="89">
        <v>1.3</v>
      </c>
      <c r="F254" s="110"/>
      <c r="G254" s="110"/>
    </row>
    <row r="255" spans="1:7" x14ac:dyDescent="0.2">
      <c r="A255" s="88" t="s">
        <v>1088</v>
      </c>
      <c r="B255" s="89">
        <v>4.7</v>
      </c>
      <c r="C255" s="89">
        <v>3</v>
      </c>
      <c r="F255" s="110"/>
      <c r="G255" s="110"/>
    </row>
    <row r="256" spans="1:7" x14ac:dyDescent="0.2">
      <c r="A256" s="88" t="s">
        <v>1095</v>
      </c>
      <c r="B256" s="89">
        <v>2.8</v>
      </c>
      <c r="C256" s="89">
        <v>2.6</v>
      </c>
      <c r="F256" s="110"/>
      <c r="G256" s="110"/>
    </row>
    <row r="257" spans="1:7" x14ac:dyDescent="0.2">
      <c r="A257" s="88" t="s">
        <v>1101</v>
      </c>
      <c r="B257" s="89">
        <v>4</v>
      </c>
      <c r="C257" s="89">
        <v>2.8</v>
      </c>
      <c r="F257" s="110"/>
      <c r="G257" s="110"/>
    </row>
    <row r="258" spans="1:7" x14ac:dyDescent="0.2">
      <c r="A258" s="88" t="s">
        <v>1108</v>
      </c>
      <c r="B258" s="89">
        <v>1.5</v>
      </c>
      <c r="C258" s="89">
        <v>2.2000000000000002</v>
      </c>
      <c r="F258" s="110"/>
      <c r="G258" s="110"/>
    </row>
    <row r="259" spans="1:7" x14ac:dyDescent="0.2">
      <c r="A259" s="88" t="s">
        <v>1152</v>
      </c>
      <c r="B259" s="89">
        <v>0.9</v>
      </c>
      <c r="C259" s="89">
        <v>0.7</v>
      </c>
      <c r="F259" s="110"/>
      <c r="G259" s="110"/>
    </row>
    <row r="260" spans="1:7" x14ac:dyDescent="0.2">
      <c r="A260" s="88" t="s">
        <v>791</v>
      </c>
      <c r="B260" s="89">
        <v>3.6</v>
      </c>
      <c r="C260" s="89">
        <v>2.2999999999999998</v>
      </c>
      <c r="F260" s="110"/>
      <c r="G260" s="110"/>
    </row>
    <row r="261" spans="1:7" x14ac:dyDescent="0.2">
      <c r="A261" s="51" t="s">
        <v>741</v>
      </c>
      <c r="B261" s="89"/>
      <c r="C261" s="89"/>
    </row>
    <row r="262" spans="1:7" x14ac:dyDescent="0.2">
      <c r="A262" s="90" t="s">
        <v>209</v>
      </c>
      <c r="B262" s="101">
        <v>2.2000000000000002</v>
      </c>
      <c r="C262" s="101">
        <v>2.2999999999999998</v>
      </c>
    </row>
    <row r="263" spans="1:7" x14ac:dyDescent="0.2">
      <c r="A263" s="88" t="s">
        <v>801</v>
      </c>
      <c r="B263" s="89">
        <v>1.2</v>
      </c>
      <c r="C263" s="89">
        <v>1.4</v>
      </c>
      <c r="F263" s="110"/>
      <c r="G263" s="110"/>
    </row>
    <row r="264" spans="1:7" x14ac:dyDescent="0.2">
      <c r="A264" s="88" t="s">
        <v>1082</v>
      </c>
      <c r="B264" s="89">
        <v>2.2999999999999998</v>
      </c>
      <c r="C264" s="89">
        <v>1.7</v>
      </c>
      <c r="F264" s="110"/>
      <c r="G264" s="110"/>
    </row>
    <row r="265" spans="1:7" x14ac:dyDescent="0.2">
      <c r="A265" s="88" t="s">
        <v>767</v>
      </c>
      <c r="B265" s="89">
        <v>2.1</v>
      </c>
      <c r="C265" s="89">
        <v>2.1</v>
      </c>
      <c r="F265" s="110"/>
      <c r="G265" s="110"/>
    </row>
    <row r="266" spans="1:7" x14ac:dyDescent="0.2">
      <c r="A266" s="88" t="s">
        <v>802</v>
      </c>
      <c r="B266" s="89">
        <v>1.1000000000000001</v>
      </c>
      <c r="C266" s="89">
        <v>0.3</v>
      </c>
      <c r="F266" s="110"/>
      <c r="G266" s="110"/>
    </row>
    <row r="267" spans="1:7" x14ac:dyDescent="0.2">
      <c r="A267" s="88" t="s">
        <v>803</v>
      </c>
      <c r="B267" s="89">
        <v>0.7</v>
      </c>
      <c r="C267" s="89">
        <v>2.2000000000000002</v>
      </c>
      <c r="F267" s="110"/>
      <c r="G267" s="110"/>
    </row>
    <row r="268" spans="1:7" x14ac:dyDescent="0.2">
      <c r="A268" s="88" t="s">
        <v>804</v>
      </c>
      <c r="B268" s="89">
        <v>2.2000000000000002</v>
      </c>
      <c r="C268" s="89">
        <v>2.5</v>
      </c>
      <c r="F268" s="110"/>
      <c r="G268" s="110"/>
    </row>
    <row r="269" spans="1:7" x14ac:dyDescent="0.2">
      <c r="A269" s="88" t="s">
        <v>1146</v>
      </c>
      <c r="B269" s="89">
        <v>2.9</v>
      </c>
      <c r="C269" s="89">
        <v>3.1</v>
      </c>
      <c r="F269" s="110"/>
      <c r="G269" s="110"/>
    </row>
    <row r="270" spans="1:7" x14ac:dyDescent="0.2">
      <c r="A270" s="88" t="s">
        <v>1180</v>
      </c>
      <c r="B270" s="89">
        <v>2</v>
      </c>
      <c r="C270" s="89">
        <v>3.4</v>
      </c>
      <c r="F270" s="110"/>
      <c r="G270" s="110"/>
    </row>
    <row r="271" spans="1:7" x14ac:dyDescent="0.2">
      <c r="A271" s="51" t="s">
        <v>741</v>
      </c>
      <c r="B271" s="89"/>
      <c r="C271" s="89"/>
    </row>
    <row r="272" spans="1:7" x14ac:dyDescent="0.2">
      <c r="A272" s="90" t="s">
        <v>210</v>
      </c>
      <c r="B272" s="101">
        <v>2.2999999999999998</v>
      </c>
      <c r="C272" s="101">
        <v>2.1</v>
      </c>
    </row>
    <row r="273" spans="1:7" x14ac:dyDescent="0.2">
      <c r="A273" s="88" t="s">
        <v>786</v>
      </c>
      <c r="B273" s="89">
        <v>3.5</v>
      </c>
      <c r="C273" s="89">
        <v>3</v>
      </c>
      <c r="F273" s="110"/>
      <c r="G273" s="110"/>
    </row>
    <row r="274" spans="1:7" x14ac:dyDescent="0.2">
      <c r="A274" s="88" t="s">
        <v>963</v>
      </c>
      <c r="B274" s="89">
        <v>1.6</v>
      </c>
      <c r="C274" s="89">
        <v>1.5</v>
      </c>
      <c r="F274" s="110"/>
      <c r="G274" s="110"/>
    </row>
    <row r="275" spans="1:7" x14ac:dyDescent="0.2">
      <c r="A275" s="88" t="s">
        <v>805</v>
      </c>
      <c r="B275" s="89">
        <v>2.6</v>
      </c>
      <c r="C275" s="89">
        <v>2</v>
      </c>
      <c r="F275" s="110"/>
      <c r="G275" s="110"/>
    </row>
    <row r="276" spans="1:7" x14ac:dyDescent="0.2">
      <c r="A276" s="88" t="s">
        <v>1043</v>
      </c>
      <c r="B276" s="89">
        <v>1.1000000000000001</v>
      </c>
      <c r="C276" s="89">
        <v>1.2</v>
      </c>
      <c r="F276" s="110"/>
      <c r="G276" s="110"/>
    </row>
    <row r="277" spans="1:7" x14ac:dyDescent="0.2">
      <c r="A277" s="88" t="s">
        <v>1047</v>
      </c>
      <c r="B277" s="89">
        <v>2.5</v>
      </c>
      <c r="C277" s="89">
        <v>3</v>
      </c>
      <c r="F277" s="110"/>
      <c r="G277" s="110"/>
    </row>
    <row r="278" spans="1:7" x14ac:dyDescent="0.2">
      <c r="A278" s="88" t="s">
        <v>792</v>
      </c>
      <c r="B278" s="89">
        <v>3</v>
      </c>
      <c r="C278" s="89">
        <v>2.2999999999999998</v>
      </c>
      <c r="F278" s="110"/>
      <c r="G278" s="110"/>
    </row>
    <row r="279" spans="1:7" x14ac:dyDescent="0.2">
      <c r="A279" s="88" t="s">
        <v>1178</v>
      </c>
      <c r="B279" s="89">
        <v>3.8</v>
      </c>
      <c r="C279" s="89">
        <v>4</v>
      </c>
      <c r="F279" s="110"/>
      <c r="G279" s="110"/>
    </row>
    <row r="280" spans="1:7" x14ac:dyDescent="0.2">
      <c r="A280" s="88" t="s">
        <v>793</v>
      </c>
      <c r="B280" s="89">
        <v>1.3</v>
      </c>
      <c r="C280" s="89">
        <v>2.9</v>
      </c>
      <c r="F280" s="110"/>
      <c r="G280" s="110"/>
    </row>
    <row r="281" spans="1:7" x14ac:dyDescent="0.2">
      <c r="A281" s="88" t="s">
        <v>787</v>
      </c>
      <c r="B281" s="89">
        <v>2.2000000000000002</v>
      </c>
      <c r="C281" s="89">
        <v>2.2999999999999998</v>
      </c>
      <c r="F281" s="110"/>
      <c r="G281" s="110"/>
    </row>
    <row r="282" spans="1:7" x14ac:dyDescent="0.2">
      <c r="A282" s="51" t="s">
        <v>741</v>
      </c>
      <c r="B282" s="89"/>
      <c r="C282" s="89"/>
    </row>
    <row r="283" spans="1:7" x14ac:dyDescent="0.2">
      <c r="A283" s="90" t="s">
        <v>211</v>
      </c>
      <c r="B283" s="101">
        <v>1</v>
      </c>
      <c r="C283" s="101">
        <v>1.3</v>
      </c>
    </row>
    <row r="284" spans="1:7" x14ac:dyDescent="0.2">
      <c r="A284" s="88" t="s">
        <v>1227</v>
      </c>
      <c r="B284" s="89">
        <v>0.3</v>
      </c>
      <c r="C284" s="89">
        <v>1.3</v>
      </c>
      <c r="F284" s="110"/>
      <c r="G284" s="110"/>
    </row>
    <row r="285" spans="1:7" x14ac:dyDescent="0.2">
      <c r="A285" s="88" t="s">
        <v>1024</v>
      </c>
      <c r="B285" s="89">
        <v>1.7</v>
      </c>
      <c r="C285" s="89">
        <v>2.5</v>
      </c>
      <c r="F285" s="110"/>
      <c r="G285" s="110"/>
    </row>
    <row r="286" spans="1:7" x14ac:dyDescent="0.2">
      <c r="A286" s="88" t="s">
        <v>1038</v>
      </c>
      <c r="B286" s="89">
        <v>0.9</v>
      </c>
      <c r="C286" s="89">
        <v>2.2000000000000002</v>
      </c>
      <c r="F286" s="110"/>
      <c r="G286" s="110"/>
    </row>
    <row r="287" spans="1:7" x14ac:dyDescent="0.2">
      <c r="A287" s="88" t="s">
        <v>766</v>
      </c>
      <c r="B287" s="89">
        <v>3.9</v>
      </c>
      <c r="C287" s="89">
        <v>2.9</v>
      </c>
      <c r="F287" s="110"/>
      <c r="G287" s="110"/>
    </row>
    <row r="288" spans="1:7" x14ac:dyDescent="0.2">
      <c r="A288" s="51" t="s">
        <v>741</v>
      </c>
      <c r="B288" s="89"/>
      <c r="C288" s="89"/>
    </row>
    <row r="289" spans="1:7" x14ac:dyDescent="0.2">
      <c r="A289" s="90" t="s">
        <v>212</v>
      </c>
      <c r="B289" s="101">
        <v>0.9</v>
      </c>
      <c r="C289" s="101">
        <v>1.9</v>
      </c>
    </row>
    <row r="290" spans="1:7" x14ac:dyDescent="0.2">
      <c r="A290" s="88" t="s">
        <v>926</v>
      </c>
      <c r="B290" s="89">
        <v>-0.4</v>
      </c>
      <c r="C290" s="89">
        <v>2.2000000000000002</v>
      </c>
      <c r="F290" s="110"/>
      <c r="G290" s="110"/>
    </row>
    <row r="291" spans="1:7" x14ac:dyDescent="0.2">
      <c r="A291" s="88" t="s">
        <v>1013</v>
      </c>
      <c r="B291" s="89">
        <v>0</v>
      </c>
      <c r="C291" s="89">
        <v>2.1</v>
      </c>
      <c r="F291" s="110"/>
      <c r="G291" s="110"/>
    </row>
    <row r="292" spans="1:7" x14ac:dyDescent="0.2">
      <c r="A292" s="88" t="s">
        <v>1091</v>
      </c>
      <c r="B292" s="89">
        <v>2</v>
      </c>
      <c r="C292" s="89">
        <v>3.3</v>
      </c>
      <c r="F292" s="110"/>
      <c r="G292" s="110"/>
    </row>
    <row r="293" spans="1:7" x14ac:dyDescent="0.2">
      <c r="A293" s="51" t="s">
        <v>741</v>
      </c>
      <c r="B293" s="89"/>
      <c r="C293" s="89"/>
    </row>
    <row r="294" spans="1:7" x14ac:dyDescent="0.2">
      <c r="A294" s="90" t="s">
        <v>213</v>
      </c>
      <c r="B294" s="101">
        <v>2.9</v>
      </c>
      <c r="C294" s="101">
        <v>2.8</v>
      </c>
    </row>
    <row r="295" spans="1:7" x14ac:dyDescent="0.2">
      <c r="A295" s="88" t="s">
        <v>909</v>
      </c>
      <c r="B295" s="89">
        <v>3.7</v>
      </c>
      <c r="C295" s="89">
        <v>4.4000000000000004</v>
      </c>
      <c r="F295" s="110"/>
      <c r="G295" s="110"/>
    </row>
    <row r="296" spans="1:7" x14ac:dyDescent="0.2">
      <c r="A296" s="88" t="s">
        <v>942</v>
      </c>
      <c r="B296" s="89">
        <v>1.8</v>
      </c>
      <c r="C296" s="89">
        <v>2</v>
      </c>
      <c r="F296" s="110"/>
      <c r="G296" s="110"/>
    </row>
    <row r="297" spans="1:7" x14ac:dyDescent="0.2">
      <c r="A297" s="88" t="s">
        <v>806</v>
      </c>
      <c r="B297" s="89">
        <v>4.2</v>
      </c>
      <c r="C297" s="89">
        <v>3.6</v>
      </c>
      <c r="F297" s="110"/>
      <c r="G297" s="110"/>
    </row>
    <row r="298" spans="1:7" x14ac:dyDescent="0.2">
      <c r="A298" s="88" t="s">
        <v>982</v>
      </c>
      <c r="B298" s="89">
        <v>2.9</v>
      </c>
      <c r="C298" s="89">
        <v>3.6</v>
      </c>
      <c r="F298" s="110"/>
      <c r="G298" s="110"/>
    </row>
    <row r="299" spans="1:7" x14ac:dyDescent="0.2">
      <c r="A299" s="88" t="s">
        <v>994</v>
      </c>
      <c r="B299" s="89">
        <v>0</v>
      </c>
      <c r="C299" s="89">
        <v>1.2</v>
      </c>
      <c r="F299" s="110"/>
      <c r="G299" s="110"/>
    </row>
    <row r="300" spans="1:7" x14ac:dyDescent="0.2">
      <c r="A300" s="88" t="s">
        <v>1008</v>
      </c>
      <c r="B300" s="89">
        <v>-0.4</v>
      </c>
      <c r="C300" s="89">
        <v>-0.3</v>
      </c>
      <c r="F300" s="110"/>
      <c r="G300" s="110"/>
    </row>
    <row r="301" spans="1:7" x14ac:dyDescent="0.2">
      <c r="A301" s="88" t="s">
        <v>1016</v>
      </c>
      <c r="B301" s="89">
        <v>1.5</v>
      </c>
      <c r="C301" s="89">
        <v>1.2</v>
      </c>
      <c r="F301" s="110"/>
      <c r="G301" s="110"/>
    </row>
    <row r="302" spans="1:7" x14ac:dyDescent="0.2">
      <c r="A302" s="88" t="s">
        <v>1017</v>
      </c>
      <c r="B302" s="89">
        <v>1.9</v>
      </c>
      <c r="C302" s="89">
        <v>0.8</v>
      </c>
      <c r="F302" s="110"/>
      <c r="G302" s="110"/>
    </row>
    <row r="303" spans="1:7" x14ac:dyDescent="0.2">
      <c r="A303" s="88" t="s">
        <v>1025</v>
      </c>
      <c r="B303" s="89">
        <v>1.7</v>
      </c>
      <c r="C303" s="89">
        <v>2</v>
      </c>
      <c r="F303" s="110"/>
      <c r="G303" s="110"/>
    </row>
    <row r="304" spans="1:7" x14ac:dyDescent="0.2">
      <c r="A304" s="88" t="s">
        <v>1041</v>
      </c>
      <c r="B304" s="89">
        <v>-1.4</v>
      </c>
      <c r="C304" s="89">
        <v>0</v>
      </c>
      <c r="F304" s="110"/>
      <c r="G304" s="110"/>
    </row>
    <row r="305" spans="1:7" x14ac:dyDescent="0.2">
      <c r="A305" s="88" t="s">
        <v>1105</v>
      </c>
      <c r="B305" s="89">
        <v>-0.8</v>
      </c>
      <c r="C305" s="89">
        <v>0.5</v>
      </c>
      <c r="F305" s="110"/>
      <c r="G305" s="110"/>
    </row>
    <row r="306" spans="1:7" x14ac:dyDescent="0.2">
      <c r="A306" s="91" t="s">
        <v>807</v>
      </c>
      <c r="B306" s="89">
        <v>2.2999999999999998</v>
      </c>
      <c r="C306" s="89">
        <v>4.8</v>
      </c>
      <c r="F306" s="110"/>
      <c r="G306" s="110"/>
    </row>
    <row r="307" spans="1:7" x14ac:dyDescent="0.2">
      <c r="A307" s="88" t="s">
        <v>1138</v>
      </c>
      <c r="B307" s="89">
        <v>3.9</v>
      </c>
      <c r="C307" s="89">
        <v>3.4</v>
      </c>
      <c r="F307" s="110"/>
      <c r="G307" s="110"/>
    </row>
    <row r="308" spans="1:7" x14ac:dyDescent="0.2">
      <c r="A308" s="88" t="s">
        <v>1149</v>
      </c>
      <c r="B308" s="89">
        <v>1.4</v>
      </c>
      <c r="C308" s="89">
        <v>0.3</v>
      </c>
      <c r="F308" s="110"/>
      <c r="G308" s="110"/>
    </row>
    <row r="309" spans="1:7" x14ac:dyDescent="0.2">
      <c r="A309" s="92" t="s">
        <v>808</v>
      </c>
      <c r="B309" s="89">
        <v>3.4</v>
      </c>
      <c r="C309" s="89">
        <v>3.9</v>
      </c>
      <c r="F309" s="110"/>
      <c r="G309" s="110"/>
    </row>
    <row r="310" spans="1:7" x14ac:dyDescent="0.2">
      <c r="A310" s="88" t="s">
        <v>1215</v>
      </c>
      <c r="B310" s="89">
        <v>2.6</v>
      </c>
      <c r="C310" s="89">
        <v>3</v>
      </c>
      <c r="F310" s="110"/>
      <c r="G310" s="110"/>
    </row>
    <row r="311" spans="1:7" x14ac:dyDescent="0.2">
      <c r="A311" s="88" t="s">
        <v>1216</v>
      </c>
      <c r="B311" s="89">
        <v>2.6</v>
      </c>
      <c r="C311" s="89">
        <v>2.6</v>
      </c>
      <c r="F311" s="110"/>
      <c r="G311" s="110"/>
    </row>
    <row r="312" spans="1:7" x14ac:dyDescent="0.2">
      <c r="A312" s="51" t="s">
        <v>741</v>
      </c>
      <c r="B312" s="89"/>
      <c r="C312" s="89"/>
    </row>
    <row r="313" spans="1:7" x14ac:dyDescent="0.2">
      <c r="A313" s="90" t="s">
        <v>214</v>
      </c>
      <c r="B313" s="101">
        <v>2.5</v>
      </c>
      <c r="C313" s="101">
        <v>3.1</v>
      </c>
    </row>
    <row r="314" spans="1:7" x14ac:dyDescent="0.2">
      <c r="A314" s="88" t="s">
        <v>929</v>
      </c>
      <c r="B314" s="89">
        <v>0.1</v>
      </c>
      <c r="C314" s="89">
        <v>1.7</v>
      </c>
      <c r="F314" s="110"/>
      <c r="G314" s="110"/>
    </row>
    <row r="315" spans="1:7" x14ac:dyDescent="0.2">
      <c r="A315" s="88" t="s">
        <v>767</v>
      </c>
      <c r="B315" s="89">
        <v>2.1</v>
      </c>
      <c r="C315" s="89">
        <v>2.7</v>
      </c>
      <c r="F315" s="110"/>
      <c r="G315" s="110"/>
    </row>
    <row r="316" spans="1:7" x14ac:dyDescent="0.2">
      <c r="A316" s="88" t="s">
        <v>802</v>
      </c>
      <c r="B316" s="89">
        <v>-0.1</v>
      </c>
      <c r="C316" s="89">
        <v>1.7</v>
      </c>
      <c r="F316" s="110"/>
      <c r="G316" s="110"/>
    </row>
    <row r="317" spans="1:7" x14ac:dyDescent="0.2">
      <c r="A317" s="51" t="s">
        <v>741</v>
      </c>
      <c r="B317" s="89"/>
      <c r="C317" s="89"/>
    </row>
    <row r="318" spans="1:7" x14ac:dyDescent="0.2">
      <c r="A318" s="90" t="s">
        <v>215</v>
      </c>
      <c r="B318" s="101">
        <v>1.5</v>
      </c>
      <c r="C318" s="101">
        <v>1.8</v>
      </c>
    </row>
    <row r="319" spans="1:7" x14ac:dyDescent="0.2">
      <c r="A319" s="88" t="s">
        <v>1009</v>
      </c>
      <c r="B319" s="89">
        <v>2</v>
      </c>
      <c r="C319" s="89">
        <v>1.2</v>
      </c>
      <c r="F319" s="110"/>
      <c r="G319" s="110"/>
    </row>
    <row r="320" spans="1:7" x14ac:dyDescent="0.2">
      <c r="A320" s="88" t="s">
        <v>1072</v>
      </c>
      <c r="B320" s="89">
        <v>2.1</v>
      </c>
      <c r="C320" s="89">
        <v>1.2</v>
      </c>
      <c r="F320" s="110"/>
      <c r="G320" s="110"/>
    </row>
    <row r="321" spans="1:7" x14ac:dyDescent="0.2">
      <c r="A321" s="88" t="s">
        <v>782</v>
      </c>
      <c r="B321" s="89">
        <v>1.6</v>
      </c>
      <c r="C321" s="89">
        <v>2.2999999999999998</v>
      </c>
      <c r="F321" s="110"/>
      <c r="G321" s="110"/>
    </row>
    <row r="322" spans="1:7" x14ac:dyDescent="0.2">
      <c r="A322" s="88" t="s">
        <v>783</v>
      </c>
      <c r="B322" s="89">
        <v>4.2</v>
      </c>
      <c r="C322" s="89">
        <v>2.8</v>
      </c>
      <c r="F322" s="110"/>
      <c r="G322" s="110"/>
    </row>
    <row r="323" spans="1:7" x14ac:dyDescent="0.2">
      <c r="A323" s="88" t="s">
        <v>741</v>
      </c>
      <c r="B323" s="89"/>
      <c r="C323" s="89"/>
    </row>
    <row r="324" spans="1:7" x14ac:dyDescent="0.2">
      <c r="A324" s="52" t="s">
        <v>216</v>
      </c>
      <c r="B324" s="101">
        <v>2.2000000000000002</v>
      </c>
      <c r="C324" s="101">
        <v>2.4</v>
      </c>
    </row>
    <row r="325" spans="1:7" x14ac:dyDescent="0.2">
      <c r="A325" s="88" t="s">
        <v>834</v>
      </c>
      <c r="B325" s="89">
        <v>1.4</v>
      </c>
      <c r="C325" s="89">
        <v>2.6</v>
      </c>
      <c r="F325" s="110"/>
      <c r="G325" s="110"/>
    </row>
    <row r="326" spans="1:7" x14ac:dyDescent="0.2">
      <c r="A326" s="88" t="s">
        <v>1080</v>
      </c>
      <c r="B326" s="89">
        <v>2.6</v>
      </c>
      <c r="C326" s="89">
        <v>2.2999999999999998</v>
      </c>
      <c r="F326" s="110"/>
      <c r="G326" s="110"/>
    </row>
    <row r="327" spans="1:7" x14ac:dyDescent="0.2">
      <c r="A327" s="51" t="s">
        <v>741</v>
      </c>
      <c r="B327" s="89"/>
      <c r="C327" s="89"/>
    </row>
    <row r="328" spans="1:7" x14ac:dyDescent="0.2">
      <c r="A328" s="90" t="s">
        <v>217</v>
      </c>
      <c r="B328" s="101">
        <v>2</v>
      </c>
      <c r="C328" s="101">
        <v>2.2000000000000002</v>
      </c>
    </row>
    <row r="329" spans="1:7" x14ac:dyDescent="0.2">
      <c r="A329" s="92" t="s">
        <v>809</v>
      </c>
      <c r="B329" s="89">
        <v>0.1</v>
      </c>
      <c r="C329" s="89">
        <v>1.8</v>
      </c>
      <c r="F329" s="110"/>
      <c r="G329" s="110"/>
    </row>
    <row r="330" spans="1:7" x14ac:dyDescent="0.2">
      <c r="A330" s="88" t="s">
        <v>912</v>
      </c>
      <c r="B330" s="89">
        <v>2.9</v>
      </c>
      <c r="C330" s="89">
        <v>1.2</v>
      </c>
      <c r="F330" s="110"/>
      <c r="G330" s="110"/>
    </row>
    <row r="331" spans="1:7" x14ac:dyDescent="0.2">
      <c r="A331" s="93" t="s">
        <v>754</v>
      </c>
      <c r="B331" s="89">
        <v>2</v>
      </c>
      <c r="C331" s="89">
        <v>2.2000000000000002</v>
      </c>
      <c r="F331" s="110"/>
      <c r="G331" s="110"/>
    </row>
    <row r="332" spans="1:7" x14ac:dyDescent="0.2">
      <c r="A332" s="88" t="s">
        <v>1112</v>
      </c>
      <c r="B332" s="89">
        <v>0.5</v>
      </c>
      <c r="C332" s="89">
        <v>3.4</v>
      </c>
      <c r="F332" s="110"/>
      <c r="G332" s="110"/>
    </row>
    <row r="333" spans="1:7" x14ac:dyDescent="0.2">
      <c r="A333" s="93" t="s">
        <v>755</v>
      </c>
      <c r="B333" s="89">
        <v>2.6</v>
      </c>
      <c r="C333" s="89">
        <v>1.8</v>
      </c>
      <c r="F333" s="110"/>
      <c r="G333" s="110"/>
    </row>
    <row r="334" spans="1:7" x14ac:dyDescent="0.2">
      <c r="A334" s="88" t="s">
        <v>1193</v>
      </c>
      <c r="B334" s="89">
        <v>1.6</v>
      </c>
      <c r="C334" s="89">
        <v>3.1</v>
      </c>
      <c r="F334" s="110"/>
      <c r="G334" s="110"/>
    </row>
    <row r="335" spans="1:7" x14ac:dyDescent="0.2">
      <c r="A335" s="88" t="s">
        <v>1203</v>
      </c>
      <c r="B335" s="89">
        <v>1.8</v>
      </c>
      <c r="C335" s="89">
        <v>3.4</v>
      </c>
      <c r="F335" s="110"/>
      <c r="G335" s="110"/>
    </row>
    <row r="336" spans="1:7" x14ac:dyDescent="0.2">
      <c r="A336" s="51" t="s">
        <v>741</v>
      </c>
      <c r="B336" s="89"/>
      <c r="C336" s="89"/>
    </row>
    <row r="337" spans="1:7" x14ac:dyDescent="0.2">
      <c r="A337" s="90" t="s">
        <v>218</v>
      </c>
      <c r="B337" s="101">
        <v>1.8</v>
      </c>
      <c r="C337" s="101">
        <v>3.4</v>
      </c>
    </row>
    <row r="338" spans="1:7" x14ac:dyDescent="0.2">
      <c r="A338" s="88" t="s">
        <v>900</v>
      </c>
      <c r="B338" s="89">
        <v>1.4</v>
      </c>
      <c r="C338" s="89">
        <v>2.6</v>
      </c>
      <c r="F338" s="110"/>
      <c r="G338" s="110"/>
    </row>
    <row r="339" spans="1:7" x14ac:dyDescent="0.2">
      <c r="A339" s="88" t="s">
        <v>993</v>
      </c>
      <c r="B339" s="89">
        <v>2.4</v>
      </c>
      <c r="C339" s="89">
        <v>4.3</v>
      </c>
      <c r="F339" s="110"/>
      <c r="G339" s="110"/>
    </row>
    <row r="340" spans="1:7" x14ac:dyDescent="0.2">
      <c r="A340" s="88" t="s">
        <v>1064</v>
      </c>
      <c r="B340" s="89">
        <v>1.7</v>
      </c>
      <c r="C340" s="89">
        <v>2.7</v>
      </c>
      <c r="F340" s="110"/>
      <c r="G340" s="110"/>
    </row>
    <row r="341" spans="1:7" x14ac:dyDescent="0.2">
      <c r="A341" s="88" t="s">
        <v>1162</v>
      </c>
      <c r="B341" s="89">
        <v>2.7</v>
      </c>
      <c r="C341" s="89">
        <v>3.2</v>
      </c>
      <c r="F341" s="110"/>
      <c r="G341" s="110"/>
    </row>
    <row r="342" spans="1:7" x14ac:dyDescent="0.2">
      <c r="A342" s="51" t="s">
        <v>741</v>
      </c>
      <c r="B342" s="89"/>
      <c r="C342" s="89"/>
    </row>
    <row r="343" spans="1:7" x14ac:dyDescent="0.2">
      <c r="A343" s="90" t="s">
        <v>219</v>
      </c>
      <c r="B343" s="101">
        <v>3.2</v>
      </c>
      <c r="C343" s="101">
        <v>3.2</v>
      </c>
    </row>
    <row r="344" spans="1:7" x14ac:dyDescent="0.2">
      <c r="A344" s="88" t="s">
        <v>948</v>
      </c>
      <c r="B344" s="89">
        <v>1.2</v>
      </c>
      <c r="C344" s="89">
        <v>3.3</v>
      </c>
      <c r="F344" s="110"/>
      <c r="G344" s="110"/>
    </row>
    <row r="345" spans="1:7" x14ac:dyDescent="0.2">
      <c r="A345" s="88" t="s">
        <v>1065</v>
      </c>
      <c r="B345" s="89">
        <v>3.1</v>
      </c>
      <c r="C345" s="89">
        <v>2.2999999999999998</v>
      </c>
      <c r="F345" s="110"/>
      <c r="G345" s="110"/>
    </row>
    <row r="346" spans="1:7" x14ac:dyDescent="0.2">
      <c r="A346" s="88" t="s">
        <v>1142</v>
      </c>
      <c r="B346" s="89">
        <v>5.3</v>
      </c>
      <c r="C346" s="89">
        <v>4.9000000000000004</v>
      </c>
      <c r="F346" s="110"/>
      <c r="G346" s="110"/>
    </row>
    <row r="347" spans="1:7" x14ac:dyDescent="0.2">
      <c r="A347" s="51" t="s">
        <v>741</v>
      </c>
      <c r="B347" s="89"/>
      <c r="C347" s="89"/>
    </row>
    <row r="348" spans="1:7" x14ac:dyDescent="0.2">
      <c r="A348" s="90" t="s">
        <v>220</v>
      </c>
      <c r="B348" s="101">
        <v>2.1</v>
      </c>
      <c r="C348" s="101">
        <v>2.1</v>
      </c>
    </row>
    <row r="349" spans="1:7" x14ac:dyDescent="0.2">
      <c r="A349" s="88" t="s">
        <v>899</v>
      </c>
      <c r="B349" s="89">
        <v>2.2999999999999998</v>
      </c>
      <c r="C349" s="89">
        <v>1.3</v>
      </c>
      <c r="F349" s="110"/>
      <c r="G349" s="110"/>
    </row>
    <row r="350" spans="1:7" x14ac:dyDescent="0.2">
      <c r="A350" s="88" t="s">
        <v>927</v>
      </c>
      <c r="B350" s="89">
        <v>1.6</v>
      </c>
      <c r="C350" s="89">
        <v>0.6</v>
      </c>
      <c r="F350" s="110"/>
      <c r="G350" s="110"/>
    </row>
    <row r="351" spans="1:7" x14ac:dyDescent="0.2">
      <c r="A351" s="88" t="s">
        <v>941</v>
      </c>
      <c r="B351" s="89">
        <v>1.2</v>
      </c>
      <c r="C351" s="89">
        <v>1.5</v>
      </c>
      <c r="F351" s="110"/>
      <c r="G351" s="110"/>
    </row>
    <row r="352" spans="1:7" x14ac:dyDescent="0.2">
      <c r="A352" s="88" t="s">
        <v>989</v>
      </c>
      <c r="B352" s="89">
        <v>-0.3</v>
      </c>
      <c r="C352" s="89">
        <v>0.7</v>
      </c>
      <c r="F352" s="110"/>
      <c r="G352" s="110"/>
    </row>
    <row r="353" spans="1:7" x14ac:dyDescent="0.2">
      <c r="A353" s="88" t="s">
        <v>1007</v>
      </c>
      <c r="B353" s="89">
        <v>-0.1</v>
      </c>
      <c r="C353" s="89">
        <v>0.3</v>
      </c>
      <c r="F353" s="110"/>
      <c r="G353" s="110"/>
    </row>
    <row r="354" spans="1:7" x14ac:dyDescent="0.2">
      <c r="A354" s="88" t="s">
        <v>1036</v>
      </c>
      <c r="B354" s="89">
        <v>0</v>
      </c>
      <c r="C354" s="89">
        <v>2</v>
      </c>
      <c r="F354" s="110"/>
      <c r="G354" s="110"/>
    </row>
    <row r="355" spans="1:7" x14ac:dyDescent="0.2">
      <c r="A355" s="88" t="s">
        <v>1053</v>
      </c>
      <c r="B355" s="89">
        <v>2.8</v>
      </c>
      <c r="C355" s="89">
        <v>1.7</v>
      </c>
      <c r="F355" s="110"/>
      <c r="G355" s="110"/>
    </row>
    <row r="356" spans="1:7" x14ac:dyDescent="0.2">
      <c r="A356" s="95" t="s">
        <v>754</v>
      </c>
      <c r="B356" s="89">
        <v>2.8</v>
      </c>
      <c r="C356" s="89">
        <v>2.7</v>
      </c>
      <c r="F356" s="110"/>
      <c r="G356" s="110"/>
    </row>
    <row r="357" spans="1:7" x14ac:dyDescent="0.2">
      <c r="A357" s="88" t="s">
        <v>1147</v>
      </c>
      <c r="B357" s="89">
        <v>1.6</v>
      </c>
      <c r="C357" s="89">
        <v>0.2</v>
      </c>
      <c r="F357" s="110"/>
      <c r="G357" s="110"/>
    </row>
    <row r="358" spans="1:7" x14ac:dyDescent="0.2">
      <c r="A358" s="88" t="s">
        <v>1186</v>
      </c>
      <c r="B358" s="89">
        <v>2.5</v>
      </c>
      <c r="C358" s="89">
        <v>1.4</v>
      </c>
      <c r="F358" s="110"/>
      <c r="G358" s="110"/>
    </row>
    <row r="359" spans="1:7" x14ac:dyDescent="0.2">
      <c r="A359" s="88" t="s">
        <v>1199</v>
      </c>
      <c r="B359" s="89">
        <v>0.3</v>
      </c>
      <c r="C359" s="89">
        <v>0.3</v>
      </c>
      <c r="F359" s="110"/>
      <c r="G359" s="110"/>
    </row>
    <row r="360" spans="1:7" x14ac:dyDescent="0.2">
      <c r="A360" s="88" t="s">
        <v>1209</v>
      </c>
      <c r="B360" s="89">
        <v>1</v>
      </c>
      <c r="C360" s="89">
        <v>0.5</v>
      </c>
      <c r="F360" s="110"/>
      <c r="G360" s="110"/>
    </row>
    <row r="361" spans="1:7" x14ac:dyDescent="0.2">
      <c r="A361" s="51" t="s">
        <v>741</v>
      </c>
      <c r="B361" s="89"/>
      <c r="C361" s="89"/>
    </row>
    <row r="362" spans="1:7" x14ac:dyDescent="0.2">
      <c r="A362" s="90" t="s">
        <v>221</v>
      </c>
      <c r="B362" s="101">
        <v>1.8</v>
      </c>
      <c r="C362" s="101">
        <v>2.2000000000000002</v>
      </c>
    </row>
    <row r="363" spans="1:7" x14ac:dyDescent="0.2">
      <c r="A363" s="88" t="s">
        <v>896</v>
      </c>
      <c r="B363" s="89">
        <v>1.1000000000000001</v>
      </c>
      <c r="C363" s="89">
        <v>1.9</v>
      </c>
      <c r="F363" s="110"/>
      <c r="G363" s="110"/>
    </row>
    <row r="364" spans="1:7" x14ac:dyDescent="0.2">
      <c r="A364" s="88" t="s">
        <v>945</v>
      </c>
      <c r="B364" s="89">
        <v>1.9</v>
      </c>
      <c r="C364" s="89">
        <v>2</v>
      </c>
      <c r="F364" s="110"/>
      <c r="G364" s="110"/>
    </row>
    <row r="365" spans="1:7" x14ac:dyDescent="0.2">
      <c r="A365" s="88" t="s">
        <v>788</v>
      </c>
      <c r="B365" s="89">
        <v>1.5</v>
      </c>
      <c r="C365" s="89">
        <v>3.3</v>
      </c>
      <c r="F365" s="110"/>
      <c r="G365" s="110"/>
    </row>
    <row r="366" spans="1:7" x14ac:dyDescent="0.2">
      <c r="A366" s="88" t="s">
        <v>959</v>
      </c>
      <c r="B366" s="89">
        <v>1.9</v>
      </c>
      <c r="C366" s="89">
        <v>2.8</v>
      </c>
      <c r="F366" s="110"/>
      <c r="G366" s="110"/>
    </row>
    <row r="367" spans="1:7" x14ac:dyDescent="0.2">
      <c r="A367" s="88" t="s">
        <v>966</v>
      </c>
      <c r="B367" s="89">
        <v>2.1</v>
      </c>
      <c r="C367" s="89">
        <v>2.6</v>
      </c>
      <c r="F367" s="110"/>
      <c r="G367" s="110"/>
    </row>
    <row r="368" spans="1:7" x14ac:dyDescent="0.2">
      <c r="A368" s="88" t="s">
        <v>973</v>
      </c>
      <c r="B368" s="89">
        <v>1.9</v>
      </c>
      <c r="C368" s="89">
        <v>1.7</v>
      </c>
      <c r="F368" s="110"/>
      <c r="G368" s="110"/>
    </row>
    <row r="369" spans="1:7" x14ac:dyDescent="0.2">
      <c r="A369" s="88" t="s">
        <v>795</v>
      </c>
      <c r="B369" s="89">
        <v>-0.2</v>
      </c>
      <c r="C369" s="89">
        <v>0.5</v>
      </c>
      <c r="F369" s="110"/>
      <c r="G369" s="110"/>
    </row>
    <row r="370" spans="1:7" x14ac:dyDescent="0.2">
      <c r="A370" s="88" t="s">
        <v>1071</v>
      </c>
      <c r="B370" s="89">
        <v>1.6</v>
      </c>
      <c r="C370" s="89">
        <v>2.2000000000000002</v>
      </c>
      <c r="F370" s="110"/>
      <c r="G370" s="110"/>
    </row>
    <row r="371" spans="1:7" x14ac:dyDescent="0.2">
      <c r="A371" s="88" t="s">
        <v>1083</v>
      </c>
      <c r="B371" s="89">
        <v>2.2000000000000002</v>
      </c>
      <c r="C371" s="89">
        <v>2.9</v>
      </c>
      <c r="F371" s="110"/>
      <c r="G371" s="110"/>
    </row>
    <row r="372" spans="1:7" x14ac:dyDescent="0.2">
      <c r="A372" s="88" t="s">
        <v>1179</v>
      </c>
      <c r="B372" s="89">
        <v>1</v>
      </c>
      <c r="C372" s="89">
        <v>2.6</v>
      </c>
      <c r="F372" s="110"/>
      <c r="G372" s="110"/>
    </row>
    <row r="373" spans="1:7" x14ac:dyDescent="0.2">
      <c r="A373" s="88" t="s">
        <v>1191</v>
      </c>
      <c r="B373" s="89">
        <v>2.4</v>
      </c>
      <c r="C373" s="89">
        <v>1.7</v>
      </c>
      <c r="F373" s="110"/>
      <c r="G373" s="110"/>
    </row>
    <row r="374" spans="1:7" x14ac:dyDescent="0.2">
      <c r="A374" s="88" t="s">
        <v>810</v>
      </c>
      <c r="B374" s="89">
        <v>1.7</v>
      </c>
      <c r="C374" s="89">
        <v>0.8</v>
      </c>
      <c r="F374" s="110"/>
      <c r="G374" s="110"/>
    </row>
    <row r="375" spans="1:7" x14ac:dyDescent="0.2">
      <c r="A375" s="88" t="s">
        <v>811</v>
      </c>
      <c r="B375" s="89">
        <v>-2.7</v>
      </c>
      <c r="C375" s="89">
        <v>2.5</v>
      </c>
      <c r="F375" s="110"/>
      <c r="G375" s="110"/>
    </row>
    <row r="376" spans="1:7" x14ac:dyDescent="0.2">
      <c r="A376" s="88" t="s">
        <v>812</v>
      </c>
      <c r="B376" s="89">
        <v>0.3</v>
      </c>
      <c r="C376" s="89">
        <v>-0.2</v>
      </c>
      <c r="F376" s="110"/>
      <c r="G376" s="110"/>
    </row>
    <row r="377" spans="1:7" x14ac:dyDescent="0.2">
      <c r="A377" s="51" t="s">
        <v>741</v>
      </c>
      <c r="B377" s="89"/>
      <c r="C377" s="89"/>
    </row>
    <row r="378" spans="1:7" x14ac:dyDescent="0.2">
      <c r="A378" s="90" t="s">
        <v>813</v>
      </c>
      <c r="B378" s="101">
        <v>1.8</v>
      </c>
      <c r="C378" s="101">
        <v>2.6</v>
      </c>
    </row>
    <row r="379" spans="1:7" x14ac:dyDescent="0.2">
      <c r="A379" s="88" t="s">
        <v>814</v>
      </c>
      <c r="B379" s="89">
        <v>-0.2</v>
      </c>
      <c r="C379" s="89">
        <v>2.9</v>
      </c>
      <c r="F379" s="110"/>
      <c r="G379" s="110"/>
    </row>
    <row r="380" spans="1:7" x14ac:dyDescent="0.2">
      <c r="A380" s="88" t="s">
        <v>1067</v>
      </c>
      <c r="B380" s="89">
        <v>0.7</v>
      </c>
      <c r="C380" s="89">
        <v>1.8</v>
      </c>
      <c r="F380" s="110"/>
      <c r="G380" s="110"/>
    </row>
    <row r="381" spans="1:7" x14ac:dyDescent="0.2">
      <c r="A381" s="88" t="s">
        <v>1115</v>
      </c>
      <c r="B381" s="89">
        <v>2.8</v>
      </c>
      <c r="C381" s="89">
        <v>2.9</v>
      </c>
      <c r="F381" s="110"/>
      <c r="G381" s="110"/>
    </row>
    <row r="382" spans="1:7" x14ac:dyDescent="0.2">
      <c r="A382" s="88" t="s">
        <v>1195</v>
      </c>
      <c r="B382" s="89">
        <v>1.3</v>
      </c>
      <c r="C382" s="89">
        <v>3.1</v>
      </c>
      <c r="F382" s="110"/>
      <c r="G382" s="110"/>
    </row>
    <row r="383" spans="1:7" x14ac:dyDescent="0.2">
      <c r="A383" s="51" t="s">
        <v>741</v>
      </c>
      <c r="B383" s="89"/>
      <c r="C383" s="89"/>
    </row>
    <row r="384" spans="1:7" x14ac:dyDescent="0.2">
      <c r="A384" s="90" t="s">
        <v>222</v>
      </c>
      <c r="B384" s="101">
        <v>3.4</v>
      </c>
      <c r="C384" s="101">
        <v>2.6</v>
      </c>
    </row>
    <row r="385" spans="1:7" x14ac:dyDescent="0.2">
      <c r="A385" s="88" t="s">
        <v>898</v>
      </c>
      <c r="B385" s="89">
        <v>4.2</v>
      </c>
      <c r="C385" s="89">
        <v>2.1</v>
      </c>
      <c r="F385" s="110"/>
      <c r="G385" s="110"/>
    </row>
    <row r="386" spans="1:7" x14ac:dyDescent="0.2">
      <c r="A386" s="88" t="s">
        <v>925</v>
      </c>
      <c r="B386" s="89">
        <v>4.5999999999999996</v>
      </c>
      <c r="C386" s="89">
        <v>3.4</v>
      </c>
      <c r="F386" s="110"/>
      <c r="G386" s="110"/>
    </row>
    <row r="387" spans="1:7" x14ac:dyDescent="0.2">
      <c r="A387" s="88" t="s">
        <v>968</v>
      </c>
      <c r="B387" s="89">
        <v>4</v>
      </c>
      <c r="C387" s="89">
        <v>2</v>
      </c>
      <c r="F387" s="110"/>
      <c r="G387" s="110"/>
    </row>
    <row r="388" spans="1:7" x14ac:dyDescent="0.2">
      <c r="A388" s="88" t="s">
        <v>991</v>
      </c>
      <c r="B388" s="89">
        <v>2.2999999999999998</v>
      </c>
      <c r="C388" s="89">
        <v>1.5</v>
      </c>
      <c r="F388" s="110"/>
      <c r="G388" s="110"/>
    </row>
    <row r="389" spans="1:7" x14ac:dyDescent="0.2">
      <c r="A389" s="88" t="s">
        <v>1012</v>
      </c>
      <c r="B389" s="89">
        <v>4.0999999999999996</v>
      </c>
      <c r="C389" s="89">
        <v>3.3</v>
      </c>
      <c r="F389" s="110"/>
      <c r="G389" s="110"/>
    </row>
    <row r="390" spans="1:7" x14ac:dyDescent="0.2">
      <c r="A390" s="88" t="s">
        <v>1085</v>
      </c>
      <c r="B390" s="89">
        <v>2.9</v>
      </c>
      <c r="C390" s="89">
        <v>2.8</v>
      </c>
      <c r="F390" s="110"/>
      <c r="G390" s="110"/>
    </row>
    <row r="391" spans="1:7" x14ac:dyDescent="0.2">
      <c r="A391" s="88" t="s">
        <v>815</v>
      </c>
      <c r="B391" s="89">
        <v>3.2</v>
      </c>
      <c r="C391" s="89">
        <v>2.4</v>
      </c>
      <c r="F391" s="110"/>
      <c r="G391" s="110"/>
    </row>
    <row r="392" spans="1:7" x14ac:dyDescent="0.2">
      <c r="A392" s="88" t="s">
        <v>1153</v>
      </c>
      <c r="B392" s="89">
        <v>3.4</v>
      </c>
      <c r="C392" s="89">
        <v>2.2999999999999998</v>
      </c>
      <c r="F392" s="110"/>
      <c r="G392" s="110"/>
    </row>
    <row r="393" spans="1:7" x14ac:dyDescent="0.2">
      <c r="A393" s="51" t="s">
        <v>741</v>
      </c>
      <c r="B393" s="89"/>
      <c r="C393" s="89"/>
    </row>
    <row r="394" spans="1:7" x14ac:dyDescent="0.2">
      <c r="A394" s="90" t="s">
        <v>223</v>
      </c>
      <c r="B394" s="101">
        <v>2.1</v>
      </c>
      <c r="C394" s="101">
        <v>2.5</v>
      </c>
    </row>
    <row r="395" spans="1:7" x14ac:dyDescent="0.2">
      <c r="A395" s="95" t="s">
        <v>809</v>
      </c>
      <c r="B395" s="89">
        <v>2.9</v>
      </c>
      <c r="C395" s="89">
        <v>2.4</v>
      </c>
      <c r="F395" s="110"/>
      <c r="G395" s="110"/>
    </row>
    <row r="396" spans="1:7" x14ac:dyDescent="0.2">
      <c r="A396" s="88" t="s">
        <v>902</v>
      </c>
      <c r="B396" s="89">
        <v>0.7</v>
      </c>
      <c r="C396" s="89">
        <v>1.8</v>
      </c>
      <c r="F396" s="110"/>
      <c r="G396" s="110"/>
    </row>
    <row r="397" spans="1:7" x14ac:dyDescent="0.2">
      <c r="A397" s="88" t="s">
        <v>933</v>
      </c>
      <c r="B397" s="89">
        <v>1.1000000000000001</v>
      </c>
      <c r="C397" s="89">
        <v>1.7</v>
      </c>
      <c r="F397" s="110"/>
      <c r="G397" s="110"/>
    </row>
    <row r="398" spans="1:7" x14ac:dyDescent="0.2">
      <c r="A398" s="88" t="s">
        <v>951</v>
      </c>
      <c r="B398" s="89">
        <v>2.7</v>
      </c>
      <c r="C398" s="89">
        <v>3.9</v>
      </c>
      <c r="F398" s="110"/>
      <c r="G398" s="110"/>
    </row>
    <row r="399" spans="1:7" x14ac:dyDescent="0.2">
      <c r="A399" s="88" t="s">
        <v>983</v>
      </c>
      <c r="B399" s="89">
        <v>1.1000000000000001</v>
      </c>
      <c r="C399" s="89">
        <v>1.4</v>
      </c>
      <c r="F399" s="110"/>
      <c r="G399" s="110"/>
    </row>
    <row r="400" spans="1:7" x14ac:dyDescent="0.2">
      <c r="A400" s="88" t="s">
        <v>990</v>
      </c>
      <c r="B400" s="89">
        <v>1.1000000000000001</v>
      </c>
      <c r="C400" s="89">
        <v>2.2000000000000002</v>
      </c>
      <c r="F400" s="110"/>
      <c r="G400" s="110"/>
    </row>
    <row r="401" spans="1:7" x14ac:dyDescent="0.2">
      <c r="A401" s="88" t="s">
        <v>1006</v>
      </c>
      <c r="B401" s="89">
        <v>-0.1</v>
      </c>
      <c r="C401" s="89">
        <v>2.9</v>
      </c>
      <c r="F401" s="110"/>
      <c r="G401" s="110"/>
    </row>
    <row r="402" spans="1:7" x14ac:dyDescent="0.2">
      <c r="A402" s="88" t="s">
        <v>1021</v>
      </c>
      <c r="B402" s="89">
        <v>2</v>
      </c>
      <c r="C402" s="89">
        <v>1.8</v>
      </c>
      <c r="F402" s="110"/>
      <c r="G402" s="110"/>
    </row>
    <row r="403" spans="1:7" x14ac:dyDescent="0.2">
      <c r="A403" s="88" t="s">
        <v>1045</v>
      </c>
      <c r="B403" s="89">
        <v>-0.8</v>
      </c>
      <c r="C403" s="89">
        <v>1.5</v>
      </c>
      <c r="F403" s="110"/>
      <c r="G403" s="110"/>
    </row>
    <row r="404" spans="1:7" x14ac:dyDescent="0.2">
      <c r="A404" s="88" t="s">
        <v>1061</v>
      </c>
      <c r="B404" s="89">
        <v>1.5</v>
      </c>
      <c r="C404" s="89">
        <v>2.2000000000000002</v>
      </c>
      <c r="F404" s="110"/>
      <c r="G404" s="110"/>
    </row>
    <row r="405" spans="1:7" x14ac:dyDescent="0.2">
      <c r="A405" s="88" t="s">
        <v>1068</v>
      </c>
      <c r="B405" s="89">
        <v>2.4</v>
      </c>
      <c r="C405" s="89">
        <v>3.5</v>
      </c>
      <c r="F405" s="110"/>
      <c r="G405" s="110"/>
    </row>
    <row r="406" spans="1:7" x14ac:dyDescent="0.2">
      <c r="A406" s="93" t="s">
        <v>754</v>
      </c>
      <c r="B406" s="89">
        <v>-1</v>
      </c>
      <c r="C406" s="89">
        <v>2.5</v>
      </c>
      <c r="F406" s="110"/>
      <c r="G406" s="110"/>
    </row>
    <row r="407" spans="1:7" x14ac:dyDescent="0.2">
      <c r="A407" s="93" t="s">
        <v>755</v>
      </c>
      <c r="B407" s="89">
        <v>2.1</v>
      </c>
      <c r="C407" s="89">
        <v>3</v>
      </c>
      <c r="F407" s="110"/>
      <c r="G407" s="110"/>
    </row>
    <row r="408" spans="1:7" x14ac:dyDescent="0.2">
      <c r="A408" s="88" t="s">
        <v>1128</v>
      </c>
      <c r="B408" s="89">
        <v>2.6</v>
      </c>
      <c r="C408" s="89">
        <v>2.5</v>
      </c>
      <c r="F408" s="110"/>
      <c r="G408" s="110"/>
    </row>
    <row r="409" spans="1:7" x14ac:dyDescent="0.2">
      <c r="A409" s="88" t="s">
        <v>1140</v>
      </c>
      <c r="B409" s="89">
        <v>1.6</v>
      </c>
      <c r="C409" s="89">
        <v>2.9</v>
      </c>
      <c r="F409" s="110"/>
      <c r="G409" s="110"/>
    </row>
    <row r="410" spans="1:7" x14ac:dyDescent="0.2">
      <c r="A410" s="88" t="s">
        <v>1166</v>
      </c>
      <c r="B410" s="89">
        <v>1.1000000000000001</v>
      </c>
      <c r="C410" s="89">
        <v>1.4</v>
      </c>
      <c r="F410" s="110"/>
      <c r="G410" s="110"/>
    </row>
    <row r="411" spans="1:7" x14ac:dyDescent="0.2">
      <c r="A411" s="88" t="s">
        <v>1182</v>
      </c>
      <c r="B411" s="89">
        <v>1.9</v>
      </c>
      <c r="C411" s="89">
        <v>4</v>
      </c>
      <c r="F411" s="110"/>
      <c r="G411" s="110"/>
    </row>
    <row r="412" spans="1:7" x14ac:dyDescent="0.2">
      <c r="A412" s="88" t="s">
        <v>1214</v>
      </c>
      <c r="B412" s="89">
        <v>0</v>
      </c>
      <c r="C412" s="89">
        <v>1.2</v>
      </c>
      <c r="F412" s="110"/>
      <c r="G412" s="110"/>
    </row>
    <row r="413" spans="1:7" x14ac:dyDescent="0.2">
      <c r="A413" s="88" t="s">
        <v>1218</v>
      </c>
      <c r="B413" s="89">
        <v>1.4</v>
      </c>
      <c r="C413" s="89">
        <v>2.2000000000000002</v>
      </c>
      <c r="F413" s="110"/>
      <c r="G413" s="110"/>
    </row>
    <row r="414" spans="1:7" x14ac:dyDescent="0.2">
      <c r="A414" s="88" t="s">
        <v>812</v>
      </c>
      <c r="B414" s="89">
        <v>-0.1</v>
      </c>
      <c r="C414" s="89">
        <v>1</v>
      </c>
      <c r="F414" s="110"/>
      <c r="G414" s="110"/>
    </row>
    <row r="415" spans="1:7" x14ac:dyDescent="0.2">
      <c r="A415" s="51" t="s">
        <v>741</v>
      </c>
      <c r="B415" s="89"/>
      <c r="C415" s="89"/>
    </row>
    <row r="416" spans="1:7" x14ac:dyDescent="0.2">
      <c r="A416" s="90" t="s">
        <v>224</v>
      </c>
      <c r="B416" s="101">
        <v>0.6</v>
      </c>
      <c r="C416" s="101">
        <v>1.4</v>
      </c>
    </row>
    <row r="417" spans="1:7" x14ac:dyDescent="0.2">
      <c r="A417" s="92" t="s">
        <v>798</v>
      </c>
      <c r="B417" s="89">
        <v>0.6</v>
      </c>
      <c r="C417" s="89">
        <v>1.4</v>
      </c>
      <c r="F417" s="110"/>
      <c r="G417" s="110"/>
    </row>
    <row r="418" spans="1:7" x14ac:dyDescent="0.2">
      <c r="A418" s="51" t="s">
        <v>741</v>
      </c>
      <c r="B418" s="89"/>
      <c r="C418" s="89"/>
    </row>
    <row r="419" spans="1:7" x14ac:dyDescent="0.2">
      <c r="A419" s="90" t="s">
        <v>225</v>
      </c>
      <c r="B419" s="101">
        <v>1.6</v>
      </c>
      <c r="C419" s="101">
        <v>2.5</v>
      </c>
    </row>
    <row r="420" spans="1:7" x14ac:dyDescent="0.2">
      <c r="A420" s="95" t="s">
        <v>779</v>
      </c>
      <c r="B420" s="89">
        <v>0.8</v>
      </c>
      <c r="C420" s="89">
        <v>2.1</v>
      </c>
      <c r="F420" s="110"/>
      <c r="G420" s="110"/>
    </row>
    <row r="421" spans="1:7" x14ac:dyDescent="0.2">
      <c r="A421" s="88" t="s">
        <v>954</v>
      </c>
      <c r="B421" s="89">
        <v>2.4</v>
      </c>
      <c r="C421" s="89">
        <v>2.9</v>
      </c>
      <c r="F421" s="110"/>
      <c r="G421" s="110"/>
    </row>
    <row r="422" spans="1:7" x14ac:dyDescent="0.2">
      <c r="A422" s="92" t="s">
        <v>806</v>
      </c>
      <c r="B422" s="89">
        <v>4.0999999999999996</v>
      </c>
      <c r="C422" s="89">
        <v>4.2</v>
      </c>
      <c r="F422" s="110"/>
      <c r="G422" s="110"/>
    </row>
    <row r="423" spans="1:7" x14ac:dyDescent="0.2">
      <c r="A423" s="88" t="s">
        <v>964</v>
      </c>
      <c r="B423" s="89">
        <v>0</v>
      </c>
      <c r="C423" s="89">
        <v>1.9</v>
      </c>
      <c r="F423" s="110"/>
      <c r="G423" s="110"/>
    </row>
    <row r="424" spans="1:7" x14ac:dyDescent="0.2">
      <c r="A424" s="88" t="s">
        <v>997</v>
      </c>
      <c r="B424" s="89">
        <v>2.1</v>
      </c>
      <c r="C424" s="89">
        <v>1.6</v>
      </c>
      <c r="F424" s="110"/>
      <c r="G424" s="110"/>
    </row>
    <row r="425" spans="1:7" x14ac:dyDescent="0.2">
      <c r="A425" s="88" t="s">
        <v>1018</v>
      </c>
      <c r="B425" s="89">
        <v>0.7</v>
      </c>
      <c r="C425" s="89">
        <v>1.6</v>
      </c>
      <c r="F425" s="110"/>
      <c r="G425" s="110"/>
    </row>
    <row r="426" spans="1:7" x14ac:dyDescent="0.2">
      <c r="A426" s="88" t="s">
        <v>1026</v>
      </c>
      <c r="B426" s="89">
        <v>1.9</v>
      </c>
      <c r="C426" s="89">
        <v>3.1</v>
      </c>
      <c r="F426" s="110"/>
      <c r="G426" s="110"/>
    </row>
    <row r="427" spans="1:7" x14ac:dyDescent="0.2">
      <c r="A427" s="91" t="s">
        <v>807</v>
      </c>
      <c r="B427" s="89">
        <v>3.3</v>
      </c>
      <c r="C427" s="89">
        <v>4.4000000000000004</v>
      </c>
      <c r="F427" s="110"/>
      <c r="G427" s="110"/>
    </row>
    <row r="428" spans="1:7" x14ac:dyDescent="0.2">
      <c r="A428" s="88" t="s">
        <v>1174</v>
      </c>
      <c r="B428" s="89">
        <v>2.9</v>
      </c>
      <c r="C428" s="89">
        <v>3.1</v>
      </c>
      <c r="F428" s="110"/>
      <c r="G428" s="110"/>
    </row>
    <row r="429" spans="1:7" x14ac:dyDescent="0.2">
      <c r="A429" s="88" t="s">
        <v>1185</v>
      </c>
      <c r="B429" s="89">
        <v>1.5</v>
      </c>
      <c r="C429" s="89">
        <v>2.1</v>
      </c>
      <c r="F429" s="110"/>
      <c r="G429" s="110"/>
    </row>
    <row r="430" spans="1:7" x14ac:dyDescent="0.2">
      <c r="A430" s="51" t="s">
        <v>741</v>
      </c>
      <c r="B430" s="89"/>
      <c r="C430" s="89"/>
    </row>
    <row r="431" spans="1:7" x14ac:dyDescent="0.2">
      <c r="A431" s="90" t="s">
        <v>226</v>
      </c>
      <c r="B431" s="101">
        <v>1.3</v>
      </c>
      <c r="C431" s="101">
        <v>2.9</v>
      </c>
    </row>
    <row r="432" spans="1:7" x14ac:dyDescent="0.2">
      <c r="A432" s="88" t="s">
        <v>1139</v>
      </c>
      <c r="B432" s="89">
        <v>0.8</v>
      </c>
      <c r="C432" s="89">
        <v>2.4</v>
      </c>
      <c r="F432" s="110"/>
      <c r="G432" s="110"/>
    </row>
    <row r="433" spans="1:7" x14ac:dyDescent="0.2">
      <c r="A433" s="91" t="s">
        <v>783</v>
      </c>
      <c r="B433" s="89">
        <v>3.9</v>
      </c>
      <c r="C433" s="89">
        <v>3.5</v>
      </c>
      <c r="F433" s="110"/>
      <c r="G433" s="110"/>
    </row>
    <row r="434" spans="1:7" x14ac:dyDescent="0.2">
      <c r="A434" s="88" t="s">
        <v>1173</v>
      </c>
      <c r="B434" s="89">
        <v>1.6</v>
      </c>
      <c r="C434" s="89">
        <v>3.2</v>
      </c>
      <c r="F434" s="110"/>
      <c r="G434" s="110"/>
    </row>
    <row r="435" spans="1:7" x14ac:dyDescent="0.2">
      <c r="A435" s="51" t="s">
        <v>741</v>
      </c>
      <c r="B435" s="89"/>
      <c r="C435" s="89"/>
    </row>
    <row r="436" spans="1:7" x14ac:dyDescent="0.2">
      <c r="A436" s="90" t="s">
        <v>227</v>
      </c>
      <c r="B436" s="101">
        <v>3</v>
      </c>
      <c r="C436" s="101">
        <v>2.9</v>
      </c>
    </row>
    <row r="437" spans="1:7" x14ac:dyDescent="0.2">
      <c r="A437" s="95" t="s">
        <v>816</v>
      </c>
      <c r="B437" s="89">
        <v>2.8</v>
      </c>
      <c r="C437" s="89">
        <v>2.8</v>
      </c>
      <c r="F437" s="110"/>
      <c r="G437" s="110"/>
    </row>
    <row r="438" spans="1:7" x14ac:dyDescent="0.2">
      <c r="A438" s="88" t="s">
        <v>794</v>
      </c>
      <c r="B438" s="89">
        <v>5.2</v>
      </c>
      <c r="C438" s="89">
        <v>5</v>
      </c>
      <c r="F438" s="110"/>
      <c r="G438" s="110"/>
    </row>
    <row r="439" spans="1:7" x14ac:dyDescent="0.2">
      <c r="A439" s="88" t="s">
        <v>958</v>
      </c>
      <c r="B439" s="89">
        <v>-0.2</v>
      </c>
      <c r="C439" s="89">
        <v>3.4</v>
      </c>
      <c r="F439" s="110"/>
      <c r="G439" s="110"/>
    </row>
    <row r="440" spans="1:7" x14ac:dyDescent="0.2">
      <c r="A440" s="88" t="s">
        <v>1039</v>
      </c>
      <c r="B440" s="89">
        <v>2.9</v>
      </c>
      <c r="C440" s="89">
        <v>3.2</v>
      </c>
      <c r="F440" s="110"/>
      <c r="G440" s="110"/>
    </row>
    <row r="441" spans="1:7" x14ac:dyDescent="0.2">
      <c r="A441" s="88" t="s">
        <v>1044</v>
      </c>
      <c r="B441" s="89">
        <v>2.4</v>
      </c>
      <c r="C441" s="89">
        <v>1.8</v>
      </c>
      <c r="F441" s="110"/>
      <c r="G441" s="110"/>
    </row>
    <row r="442" spans="1:7" x14ac:dyDescent="0.2">
      <c r="A442" s="92" t="s">
        <v>817</v>
      </c>
      <c r="B442" s="89">
        <v>1.6</v>
      </c>
      <c r="C442" s="89">
        <v>2.9</v>
      </c>
      <c r="F442" s="110"/>
      <c r="G442" s="110"/>
    </row>
    <row r="443" spans="1:7" x14ac:dyDescent="0.2">
      <c r="A443" s="88" t="s">
        <v>1054</v>
      </c>
      <c r="B443" s="89">
        <v>2.2999999999999998</v>
      </c>
      <c r="C443" s="89">
        <v>3.3</v>
      </c>
      <c r="F443" s="110"/>
      <c r="G443" s="110"/>
    </row>
    <row r="444" spans="1:7" x14ac:dyDescent="0.2">
      <c r="A444" s="92" t="s">
        <v>766</v>
      </c>
      <c r="B444" s="89">
        <v>2.2999999999999998</v>
      </c>
      <c r="C444" s="89">
        <v>2.2999999999999998</v>
      </c>
      <c r="F444" s="110"/>
      <c r="G444" s="110"/>
    </row>
    <row r="445" spans="1:7" x14ac:dyDescent="0.2">
      <c r="A445" s="88" t="s">
        <v>1098</v>
      </c>
      <c r="B445" s="89">
        <v>2.1</v>
      </c>
      <c r="C445" s="89">
        <v>3.4</v>
      </c>
      <c r="F445" s="110"/>
      <c r="G445" s="110"/>
    </row>
    <row r="446" spans="1:7" x14ac:dyDescent="0.2">
      <c r="A446" s="88" t="s">
        <v>1104</v>
      </c>
      <c r="B446" s="89">
        <v>3.9</v>
      </c>
      <c r="C446" s="89">
        <v>3.3</v>
      </c>
      <c r="F446" s="110"/>
      <c r="G446" s="110"/>
    </row>
    <row r="447" spans="1:7" x14ac:dyDescent="0.2">
      <c r="A447" s="51" t="s">
        <v>741</v>
      </c>
      <c r="B447" s="89"/>
      <c r="C447" s="89"/>
    </row>
    <row r="448" spans="1:7" x14ac:dyDescent="0.2">
      <c r="A448" s="90" t="s">
        <v>228</v>
      </c>
      <c r="B448" s="101">
        <v>3.2</v>
      </c>
      <c r="C448" s="101">
        <v>3.8</v>
      </c>
    </row>
    <row r="449" spans="1:7" x14ac:dyDescent="0.2">
      <c r="A449" s="88" t="s">
        <v>895</v>
      </c>
      <c r="B449" s="89">
        <v>3.3</v>
      </c>
      <c r="C449" s="89">
        <v>3.3</v>
      </c>
      <c r="F449" s="110"/>
      <c r="G449" s="110"/>
    </row>
    <row r="450" spans="1:7" x14ac:dyDescent="0.2">
      <c r="A450" s="88" t="s">
        <v>903</v>
      </c>
      <c r="B450" s="89">
        <v>0.2</v>
      </c>
      <c r="C450" s="89">
        <v>1.5</v>
      </c>
      <c r="F450" s="110"/>
      <c r="G450" s="110"/>
    </row>
    <row r="451" spans="1:7" x14ac:dyDescent="0.2">
      <c r="A451" s="88" t="s">
        <v>914</v>
      </c>
      <c r="B451" s="89">
        <v>4.4000000000000004</v>
      </c>
      <c r="C451" s="89">
        <v>3.5</v>
      </c>
      <c r="F451" s="110"/>
      <c r="G451" s="110"/>
    </row>
    <row r="452" spans="1:7" x14ac:dyDescent="0.2">
      <c r="A452" s="88" t="s">
        <v>922</v>
      </c>
      <c r="B452" s="89">
        <v>1.1000000000000001</v>
      </c>
      <c r="C452" s="89">
        <v>2.1</v>
      </c>
      <c r="F452" s="110"/>
      <c r="G452" s="110"/>
    </row>
    <row r="453" spans="1:7" x14ac:dyDescent="0.2">
      <c r="A453" s="88" t="s">
        <v>939</v>
      </c>
      <c r="B453" s="89">
        <v>-0.8</v>
      </c>
      <c r="C453" s="89">
        <v>1.8</v>
      </c>
      <c r="F453" s="110"/>
      <c r="G453" s="110"/>
    </row>
    <row r="454" spans="1:7" x14ac:dyDescent="0.2">
      <c r="A454" s="88" t="s">
        <v>961</v>
      </c>
      <c r="B454" s="89">
        <v>3.4</v>
      </c>
      <c r="C454" s="89">
        <v>3.3</v>
      </c>
      <c r="F454" s="110"/>
      <c r="G454" s="110"/>
    </row>
    <row r="455" spans="1:7" x14ac:dyDescent="0.2">
      <c r="A455" s="88" t="s">
        <v>967</v>
      </c>
      <c r="B455" s="89">
        <v>0.2</v>
      </c>
      <c r="C455" s="89">
        <v>3.5</v>
      </c>
      <c r="F455" s="110"/>
      <c r="G455" s="110"/>
    </row>
    <row r="456" spans="1:7" x14ac:dyDescent="0.2">
      <c r="A456" s="88" t="s">
        <v>1228</v>
      </c>
      <c r="B456" s="89">
        <v>2.8</v>
      </c>
      <c r="C456" s="89">
        <v>3.7</v>
      </c>
      <c r="F456" s="110"/>
      <c r="G456" s="110"/>
    </row>
    <row r="457" spans="1:7" x14ac:dyDescent="0.2">
      <c r="A457" s="88" t="s">
        <v>986</v>
      </c>
      <c r="B457" s="89">
        <v>1.5</v>
      </c>
      <c r="C457" s="89">
        <v>1.6</v>
      </c>
      <c r="F457" s="110"/>
      <c r="G457" s="110"/>
    </row>
    <row r="458" spans="1:7" x14ac:dyDescent="0.2">
      <c r="A458" s="88" t="s">
        <v>1031</v>
      </c>
      <c r="B458" s="89">
        <v>2.9</v>
      </c>
      <c r="C458" s="89">
        <v>4.5999999999999996</v>
      </c>
      <c r="F458" s="110"/>
      <c r="G458" s="110"/>
    </row>
    <row r="459" spans="1:7" x14ac:dyDescent="0.2">
      <c r="A459" s="88" t="s">
        <v>1052</v>
      </c>
      <c r="B459" s="89">
        <v>0.7</v>
      </c>
      <c r="C459" s="89">
        <v>3.1</v>
      </c>
      <c r="F459" s="110"/>
      <c r="G459" s="110"/>
    </row>
    <row r="460" spans="1:7" x14ac:dyDescent="0.2">
      <c r="A460" s="88" t="s">
        <v>1063</v>
      </c>
      <c r="B460" s="89">
        <v>0.9</v>
      </c>
      <c r="C460" s="89">
        <v>3.8</v>
      </c>
      <c r="F460" s="110"/>
      <c r="G460" s="110"/>
    </row>
    <row r="461" spans="1:7" x14ac:dyDescent="0.2">
      <c r="A461" s="88" t="s">
        <v>1074</v>
      </c>
      <c r="B461" s="89">
        <v>3.7</v>
      </c>
      <c r="C461" s="89">
        <v>0.8</v>
      </c>
      <c r="F461" s="110"/>
      <c r="G461" s="110"/>
    </row>
    <row r="462" spans="1:7" x14ac:dyDescent="0.2">
      <c r="A462" s="88" t="s">
        <v>1076</v>
      </c>
      <c r="B462" s="89">
        <v>0.8</v>
      </c>
      <c r="C462" s="89">
        <v>2.2000000000000002</v>
      </c>
      <c r="F462" s="110"/>
      <c r="G462" s="110"/>
    </row>
    <row r="463" spans="1:7" x14ac:dyDescent="0.2">
      <c r="A463" s="88" t="s">
        <v>1084</v>
      </c>
      <c r="B463" s="89">
        <v>2.4</v>
      </c>
      <c r="C463" s="89">
        <v>2.2999999999999998</v>
      </c>
      <c r="F463" s="110"/>
      <c r="G463" s="110"/>
    </row>
    <row r="464" spans="1:7" x14ac:dyDescent="0.2">
      <c r="A464" s="88" t="s">
        <v>1089</v>
      </c>
      <c r="B464" s="89">
        <v>13</v>
      </c>
      <c r="C464" s="89">
        <v>9.1999999999999993</v>
      </c>
      <c r="F464" s="110"/>
      <c r="G464" s="110"/>
    </row>
    <row r="465" spans="1:7" x14ac:dyDescent="0.2">
      <c r="A465" s="88" t="s">
        <v>1113</v>
      </c>
      <c r="B465" s="89">
        <v>12.5</v>
      </c>
      <c r="C465" s="89">
        <v>9</v>
      </c>
      <c r="F465" s="110"/>
      <c r="G465" s="110"/>
    </row>
    <row r="466" spans="1:7" x14ac:dyDescent="0.2">
      <c r="A466" s="88" t="s">
        <v>1156</v>
      </c>
      <c r="B466" s="89">
        <v>0.8</v>
      </c>
      <c r="C466" s="89">
        <v>3.1</v>
      </c>
      <c r="F466" s="110"/>
      <c r="G466" s="110"/>
    </row>
    <row r="467" spans="1:7" x14ac:dyDescent="0.2">
      <c r="A467" s="88" t="s">
        <v>1157</v>
      </c>
      <c r="B467" s="89">
        <v>2</v>
      </c>
      <c r="C467" s="89">
        <v>2.7</v>
      </c>
      <c r="F467" s="110"/>
      <c r="G467" s="110"/>
    </row>
    <row r="468" spans="1:7" x14ac:dyDescent="0.2">
      <c r="A468" s="88" t="s">
        <v>1170</v>
      </c>
      <c r="B468" s="89">
        <v>1.2</v>
      </c>
      <c r="C468" s="89">
        <v>2.6</v>
      </c>
      <c r="F468" s="110"/>
      <c r="G468" s="110"/>
    </row>
    <row r="469" spans="1:7" x14ac:dyDescent="0.2">
      <c r="A469" s="88" t="s">
        <v>773</v>
      </c>
      <c r="B469" s="89">
        <v>-0.6</v>
      </c>
      <c r="C469" s="89">
        <v>1.9</v>
      </c>
      <c r="F469" s="110"/>
      <c r="G469" s="110"/>
    </row>
    <row r="470" spans="1:7" x14ac:dyDescent="0.2">
      <c r="A470" s="88" t="s">
        <v>1197</v>
      </c>
      <c r="B470" s="89">
        <v>0.1</v>
      </c>
      <c r="C470" s="89">
        <v>4</v>
      </c>
      <c r="F470" s="110"/>
      <c r="G470" s="110"/>
    </row>
    <row r="471" spans="1:7" x14ac:dyDescent="0.2">
      <c r="A471" s="88" t="s">
        <v>1202</v>
      </c>
      <c r="B471" s="89">
        <v>3.6</v>
      </c>
      <c r="C471" s="89">
        <v>4.0999999999999996</v>
      </c>
      <c r="F471" s="110"/>
      <c r="G471" s="110"/>
    </row>
    <row r="472" spans="1:7" x14ac:dyDescent="0.2">
      <c r="A472" s="88" t="s">
        <v>1205</v>
      </c>
      <c r="B472" s="89">
        <v>0.9</v>
      </c>
      <c r="C472" s="89">
        <v>1.4</v>
      </c>
      <c r="F472" s="110"/>
      <c r="G472" s="110"/>
    </row>
    <row r="473" spans="1:7" x14ac:dyDescent="0.2">
      <c r="A473" s="88" t="s">
        <v>1212</v>
      </c>
      <c r="B473" s="89">
        <v>1.5</v>
      </c>
      <c r="C473" s="89">
        <v>3.5</v>
      </c>
      <c r="F473" s="110"/>
      <c r="G473" s="110"/>
    </row>
    <row r="474" spans="1:7" x14ac:dyDescent="0.2">
      <c r="A474" s="51" t="s">
        <v>741</v>
      </c>
      <c r="B474" s="89"/>
      <c r="C474" s="89"/>
    </row>
    <row r="475" spans="1:7" x14ac:dyDescent="0.2">
      <c r="A475" s="90" t="s">
        <v>229</v>
      </c>
      <c r="B475" s="101">
        <v>4.3</v>
      </c>
      <c r="C475" s="101">
        <v>3.3</v>
      </c>
    </row>
    <row r="476" spans="1:7" x14ac:dyDescent="0.2">
      <c r="A476" s="88" t="s">
        <v>785</v>
      </c>
      <c r="B476" s="89">
        <v>3.5</v>
      </c>
      <c r="C476" s="89">
        <v>2.6</v>
      </c>
      <c r="F476" s="110"/>
      <c r="G476" s="110"/>
    </row>
    <row r="477" spans="1:7" x14ac:dyDescent="0.2">
      <c r="A477" s="88" t="s">
        <v>1114</v>
      </c>
      <c r="B477" s="89">
        <v>4.2</v>
      </c>
      <c r="C477" s="89">
        <v>3</v>
      </c>
      <c r="F477" s="110"/>
      <c r="G477" s="110"/>
    </row>
    <row r="478" spans="1:7" x14ac:dyDescent="0.2">
      <c r="A478" s="88" t="s">
        <v>1134</v>
      </c>
      <c r="B478" s="89">
        <v>6.5</v>
      </c>
      <c r="C478" s="89">
        <v>4</v>
      </c>
      <c r="F478" s="110"/>
      <c r="G478" s="110"/>
    </row>
    <row r="479" spans="1:7" x14ac:dyDescent="0.2">
      <c r="A479" s="88" t="s">
        <v>1155</v>
      </c>
      <c r="B479" s="89">
        <v>3.7</v>
      </c>
      <c r="C479" s="89">
        <v>2.6</v>
      </c>
      <c r="F479" s="110"/>
      <c r="G479" s="110"/>
    </row>
    <row r="480" spans="1:7" x14ac:dyDescent="0.2">
      <c r="A480" s="88" t="s">
        <v>1181</v>
      </c>
      <c r="B480" s="89">
        <v>6.2</v>
      </c>
      <c r="C480" s="89">
        <v>4.7</v>
      </c>
      <c r="F480" s="110"/>
      <c r="G480" s="110"/>
    </row>
    <row r="481" spans="1:7" x14ac:dyDescent="0.2">
      <c r="A481" s="51" t="s">
        <v>741</v>
      </c>
      <c r="B481" s="89"/>
      <c r="C481" s="89"/>
    </row>
    <row r="482" spans="1:7" x14ac:dyDescent="0.2">
      <c r="A482" s="90" t="s">
        <v>230</v>
      </c>
      <c r="B482" s="101">
        <v>2.8</v>
      </c>
      <c r="C482" s="101">
        <v>2.7</v>
      </c>
    </row>
    <row r="483" spans="1:7" x14ac:dyDescent="0.2">
      <c r="A483" s="88" t="s">
        <v>930</v>
      </c>
      <c r="B483" s="89">
        <v>2.7</v>
      </c>
      <c r="C483" s="89">
        <v>1.9</v>
      </c>
      <c r="F483" s="110"/>
      <c r="G483" s="110"/>
    </row>
    <row r="484" spans="1:7" x14ac:dyDescent="0.2">
      <c r="A484" s="88" t="s">
        <v>955</v>
      </c>
      <c r="B484" s="89">
        <v>2.7</v>
      </c>
      <c r="C484" s="89">
        <v>3.3</v>
      </c>
      <c r="F484" s="110"/>
      <c r="G484" s="110"/>
    </row>
    <row r="485" spans="1:7" x14ac:dyDescent="0.2">
      <c r="A485" s="88" t="s">
        <v>1022</v>
      </c>
      <c r="B485" s="89">
        <v>2.8</v>
      </c>
      <c r="C485" s="89">
        <v>3</v>
      </c>
      <c r="F485" s="110"/>
      <c r="G485" s="110"/>
    </row>
    <row r="486" spans="1:7" x14ac:dyDescent="0.2">
      <c r="A486" s="92" t="s">
        <v>817</v>
      </c>
      <c r="B486" s="89">
        <v>2</v>
      </c>
      <c r="C486" s="89">
        <v>1.7</v>
      </c>
      <c r="F486" s="110"/>
      <c r="G486" s="110"/>
    </row>
    <row r="487" spans="1:7" x14ac:dyDescent="0.2">
      <c r="A487" s="88" t="s">
        <v>1077</v>
      </c>
      <c r="B487" s="89">
        <v>2.1</v>
      </c>
      <c r="C487" s="89">
        <v>2.4</v>
      </c>
      <c r="F487" s="110"/>
      <c r="G487" s="110"/>
    </row>
    <row r="488" spans="1:7" x14ac:dyDescent="0.2">
      <c r="A488" s="88" t="s">
        <v>1143</v>
      </c>
      <c r="B488" s="89">
        <v>3</v>
      </c>
      <c r="C488" s="89">
        <v>2.6</v>
      </c>
      <c r="F488" s="110"/>
      <c r="G488" s="110"/>
    </row>
    <row r="489" spans="1:7" x14ac:dyDescent="0.2">
      <c r="A489" s="88" t="s">
        <v>1145</v>
      </c>
      <c r="B489" s="89">
        <v>2</v>
      </c>
      <c r="C489" s="89">
        <v>3.1</v>
      </c>
      <c r="F489" s="110"/>
      <c r="G489" s="110"/>
    </row>
    <row r="490" spans="1:7" x14ac:dyDescent="0.2">
      <c r="A490" s="88" t="s">
        <v>1183</v>
      </c>
      <c r="B490" s="89">
        <v>3.1</v>
      </c>
      <c r="C490" s="89">
        <v>2.7</v>
      </c>
      <c r="F490" s="110"/>
      <c r="G490" s="110"/>
    </row>
    <row r="491" spans="1:7" x14ac:dyDescent="0.2">
      <c r="A491" s="92" t="s">
        <v>808</v>
      </c>
      <c r="B491" s="89">
        <v>2.2000000000000002</v>
      </c>
      <c r="C491" s="89">
        <v>2.5</v>
      </c>
      <c r="F491" s="110"/>
      <c r="G491" s="110"/>
    </row>
    <row r="492" spans="1:7" x14ac:dyDescent="0.2">
      <c r="A492" s="94" t="s">
        <v>753</v>
      </c>
      <c r="B492" s="89">
        <v>3</v>
      </c>
      <c r="C492" s="89">
        <v>3</v>
      </c>
      <c r="F492" s="110"/>
      <c r="G492" s="110"/>
    </row>
    <row r="493" spans="1:7" x14ac:dyDescent="0.2">
      <c r="A493" s="92" t="s">
        <v>818</v>
      </c>
      <c r="B493" s="89">
        <v>2.8</v>
      </c>
      <c r="C493" s="89">
        <v>3.2</v>
      </c>
      <c r="F493" s="110"/>
      <c r="G493" s="110"/>
    </row>
    <row r="494" spans="1:7" x14ac:dyDescent="0.2">
      <c r="A494" s="51" t="s">
        <v>741</v>
      </c>
      <c r="B494" s="89"/>
      <c r="C494" s="89"/>
    </row>
    <row r="495" spans="1:7" x14ac:dyDescent="0.2">
      <c r="A495" s="90" t="s">
        <v>231</v>
      </c>
      <c r="B495" s="101">
        <v>1.2</v>
      </c>
      <c r="C495" s="101">
        <v>1.7</v>
      </c>
    </row>
    <row r="496" spans="1:7" x14ac:dyDescent="0.2">
      <c r="A496" s="88" t="s">
        <v>943</v>
      </c>
      <c r="B496" s="89">
        <v>1.6</v>
      </c>
      <c r="C496" s="89">
        <v>1.9</v>
      </c>
      <c r="F496" s="110"/>
      <c r="G496" s="110"/>
    </row>
    <row r="497" spans="1:7" x14ac:dyDescent="0.2">
      <c r="A497" s="51" t="s">
        <v>741</v>
      </c>
      <c r="B497" s="89"/>
      <c r="C497" s="89"/>
    </row>
    <row r="498" spans="1:7" x14ac:dyDescent="0.2">
      <c r="A498" s="90" t="s">
        <v>232</v>
      </c>
      <c r="B498" s="101">
        <v>5.7</v>
      </c>
      <c r="C498" s="101">
        <v>3.5</v>
      </c>
    </row>
    <row r="499" spans="1:7" x14ac:dyDescent="0.2">
      <c r="A499" s="88" t="s">
        <v>924</v>
      </c>
      <c r="B499" s="89">
        <v>5</v>
      </c>
      <c r="C499" s="89">
        <v>3.8</v>
      </c>
      <c r="F499" s="110"/>
      <c r="G499" s="110"/>
    </row>
    <row r="500" spans="1:7" x14ac:dyDescent="0.2">
      <c r="A500" s="88" t="s">
        <v>937</v>
      </c>
      <c r="B500" s="89">
        <v>4.3</v>
      </c>
      <c r="C500" s="89">
        <v>3.7</v>
      </c>
      <c r="F500" s="110"/>
      <c r="G500" s="110"/>
    </row>
    <row r="501" spans="1:7" x14ac:dyDescent="0.2">
      <c r="A501" s="88" t="s">
        <v>1051</v>
      </c>
      <c r="B501" s="89">
        <v>4.8</v>
      </c>
      <c r="C501" s="89">
        <v>4.2</v>
      </c>
      <c r="F501" s="110"/>
      <c r="G501" s="110"/>
    </row>
    <row r="502" spans="1:7" x14ac:dyDescent="0.2">
      <c r="A502" s="88" t="s">
        <v>819</v>
      </c>
      <c r="B502" s="89">
        <v>4.5</v>
      </c>
      <c r="C502" s="89">
        <v>3</v>
      </c>
      <c r="F502" s="110"/>
      <c r="G502" s="110"/>
    </row>
    <row r="503" spans="1:7" x14ac:dyDescent="0.2">
      <c r="A503" s="88" t="s">
        <v>1075</v>
      </c>
      <c r="B503" s="89">
        <v>2.4</v>
      </c>
      <c r="C503" s="89">
        <v>1.4</v>
      </c>
      <c r="F503" s="110"/>
      <c r="G503" s="110"/>
    </row>
    <row r="504" spans="1:7" x14ac:dyDescent="0.2">
      <c r="A504" s="88" t="s">
        <v>1099</v>
      </c>
      <c r="B504" s="89">
        <v>4.2</v>
      </c>
      <c r="C504" s="89">
        <v>3.9</v>
      </c>
      <c r="F504" s="110"/>
      <c r="G504" s="110"/>
    </row>
    <row r="505" spans="1:7" x14ac:dyDescent="0.2">
      <c r="A505" s="88" t="s">
        <v>1116</v>
      </c>
      <c r="B505" s="89">
        <v>5.4</v>
      </c>
      <c r="C505" s="89">
        <v>3.8</v>
      </c>
      <c r="F505" s="110"/>
      <c r="G505" s="110"/>
    </row>
    <row r="506" spans="1:7" x14ac:dyDescent="0.2">
      <c r="A506" s="92" t="s">
        <v>815</v>
      </c>
      <c r="B506" s="89">
        <v>5.6</v>
      </c>
      <c r="C506" s="89">
        <v>3.7</v>
      </c>
      <c r="F506" s="110"/>
      <c r="G506" s="110"/>
    </row>
    <row r="507" spans="1:7" x14ac:dyDescent="0.2">
      <c r="A507" s="88" t="s">
        <v>1229</v>
      </c>
      <c r="B507" s="89">
        <v>6.3</v>
      </c>
      <c r="C507" s="89">
        <v>3.4</v>
      </c>
      <c r="F507" s="110"/>
      <c r="G507" s="110"/>
    </row>
    <row r="508" spans="1:7" x14ac:dyDescent="0.2">
      <c r="A508" s="88" t="s">
        <v>1175</v>
      </c>
      <c r="B508" s="89">
        <v>4.7</v>
      </c>
      <c r="C508" s="89">
        <v>4</v>
      </c>
      <c r="F508" s="110"/>
      <c r="G508" s="110"/>
    </row>
    <row r="509" spans="1:7" x14ac:dyDescent="0.2">
      <c r="A509" s="88" t="s">
        <v>1206</v>
      </c>
      <c r="B509" s="89">
        <v>3.2</v>
      </c>
      <c r="C509" s="89">
        <v>3.7</v>
      </c>
      <c r="F509" s="110"/>
      <c r="G509" s="110"/>
    </row>
    <row r="510" spans="1:7" x14ac:dyDescent="0.2">
      <c r="A510" s="88" t="s">
        <v>1211</v>
      </c>
      <c r="B510" s="89">
        <v>4.4000000000000004</v>
      </c>
      <c r="C510" s="89">
        <v>2.1</v>
      </c>
      <c r="F510" s="110"/>
      <c r="G510" s="110"/>
    </row>
    <row r="511" spans="1:7" x14ac:dyDescent="0.2">
      <c r="A511" s="88" t="s">
        <v>1217</v>
      </c>
      <c r="B511" s="89">
        <v>4.2</v>
      </c>
      <c r="C511" s="89">
        <v>2.5</v>
      </c>
      <c r="F511" s="110"/>
      <c r="G511" s="110"/>
    </row>
    <row r="512" spans="1:7" x14ac:dyDescent="0.2">
      <c r="A512" s="51" t="s">
        <v>741</v>
      </c>
      <c r="B512" s="89"/>
      <c r="C512" s="89"/>
    </row>
    <row r="513" spans="1:7" x14ac:dyDescent="0.2">
      <c r="A513" s="90" t="s">
        <v>233</v>
      </c>
      <c r="B513" s="101">
        <v>2.5</v>
      </c>
      <c r="C513" s="101">
        <v>2</v>
      </c>
    </row>
    <row r="514" spans="1:7" x14ac:dyDescent="0.2">
      <c r="A514" s="88" t="s">
        <v>908</v>
      </c>
      <c r="B514" s="89">
        <v>2.5</v>
      </c>
      <c r="C514" s="89">
        <v>2.5</v>
      </c>
      <c r="F514" s="110"/>
      <c r="G514" s="110"/>
    </row>
    <row r="515" spans="1:7" x14ac:dyDescent="0.2">
      <c r="A515" s="93" t="s">
        <v>742</v>
      </c>
      <c r="B515" s="89">
        <v>2.6</v>
      </c>
      <c r="C515" s="89">
        <v>1.3</v>
      </c>
      <c r="F515" s="110"/>
      <c r="G515" s="110"/>
    </row>
    <row r="516" spans="1:7" x14ac:dyDescent="0.2">
      <c r="A516" s="92" t="s">
        <v>801</v>
      </c>
      <c r="B516" s="89">
        <v>3.6</v>
      </c>
      <c r="C516" s="89">
        <v>0.5</v>
      </c>
      <c r="F516" s="110"/>
      <c r="G516" s="110"/>
    </row>
    <row r="517" spans="1:7" x14ac:dyDescent="0.2">
      <c r="A517" s="88" t="s">
        <v>984</v>
      </c>
      <c r="B517" s="89">
        <v>2.5</v>
      </c>
      <c r="C517" s="89">
        <v>2.7</v>
      </c>
      <c r="F517" s="110"/>
      <c r="G517" s="110"/>
    </row>
    <row r="518" spans="1:7" x14ac:dyDescent="0.2">
      <c r="A518" s="88" t="s">
        <v>999</v>
      </c>
      <c r="B518" s="89">
        <v>3.7</v>
      </c>
      <c r="C518" s="89">
        <v>2.7</v>
      </c>
      <c r="F518" s="110"/>
      <c r="G518" s="110"/>
    </row>
    <row r="519" spans="1:7" x14ac:dyDescent="0.2">
      <c r="A519" s="88" t="s">
        <v>1015</v>
      </c>
      <c r="B519" s="89">
        <v>3.2</v>
      </c>
      <c r="C519" s="89">
        <v>2.6</v>
      </c>
      <c r="F519" s="110"/>
      <c r="G519" s="110"/>
    </row>
    <row r="520" spans="1:7" x14ac:dyDescent="0.2">
      <c r="A520" s="88" t="s">
        <v>1042</v>
      </c>
      <c r="B520" s="89">
        <v>3.4</v>
      </c>
      <c r="C520" s="89">
        <v>3.6</v>
      </c>
      <c r="F520" s="110"/>
      <c r="G520" s="110"/>
    </row>
    <row r="521" spans="1:7" x14ac:dyDescent="0.2">
      <c r="A521" s="92" t="s">
        <v>803</v>
      </c>
      <c r="B521" s="89">
        <v>1.9</v>
      </c>
      <c r="C521" s="89">
        <v>2.5</v>
      </c>
      <c r="F521" s="110"/>
      <c r="G521" s="110"/>
    </row>
    <row r="522" spans="1:7" x14ac:dyDescent="0.2">
      <c r="A522" s="88" t="s">
        <v>1079</v>
      </c>
      <c r="B522" s="89">
        <v>3.2</v>
      </c>
      <c r="C522" s="89">
        <v>2.8</v>
      </c>
      <c r="F522" s="110"/>
      <c r="G522" s="110"/>
    </row>
    <row r="523" spans="1:7" x14ac:dyDescent="0.2">
      <c r="A523" s="88" t="s">
        <v>1090</v>
      </c>
      <c r="B523" s="89">
        <v>2</v>
      </c>
      <c r="C523" s="89">
        <v>1.5</v>
      </c>
      <c r="F523" s="110"/>
      <c r="G523" s="110"/>
    </row>
    <row r="524" spans="1:7" x14ac:dyDescent="0.2">
      <c r="A524" s="92" t="s">
        <v>804</v>
      </c>
      <c r="B524" s="89">
        <v>4.0999999999999996</v>
      </c>
      <c r="C524" s="89">
        <v>3</v>
      </c>
      <c r="F524" s="110"/>
      <c r="G524" s="110"/>
    </row>
    <row r="525" spans="1:7" x14ac:dyDescent="0.2">
      <c r="A525" s="88" t="s">
        <v>1118</v>
      </c>
      <c r="B525" s="89">
        <v>2.2000000000000002</v>
      </c>
      <c r="C525" s="89">
        <v>2.4</v>
      </c>
      <c r="F525" s="110"/>
      <c r="G525" s="110"/>
    </row>
    <row r="526" spans="1:7" x14ac:dyDescent="0.2">
      <c r="A526" s="88" t="s">
        <v>1137</v>
      </c>
      <c r="B526" s="89">
        <v>3.5</v>
      </c>
      <c r="C526" s="89">
        <v>2.5</v>
      </c>
      <c r="F526" s="110"/>
      <c r="G526" s="110"/>
    </row>
    <row r="527" spans="1:7" x14ac:dyDescent="0.2">
      <c r="A527" s="88" t="s">
        <v>1169</v>
      </c>
      <c r="B527" s="89">
        <v>3.3</v>
      </c>
      <c r="C527" s="89">
        <v>4.0999999999999996</v>
      </c>
      <c r="F527" s="110"/>
      <c r="G527" s="110"/>
    </row>
    <row r="528" spans="1:7" x14ac:dyDescent="0.2">
      <c r="A528" s="88" t="s">
        <v>1210</v>
      </c>
      <c r="B528" s="89">
        <v>2.8</v>
      </c>
      <c r="C528" s="89">
        <v>3.6</v>
      </c>
      <c r="F528" s="110"/>
      <c r="G528" s="110"/>
    </row>
    <row r="529" spans="1:7" x14ac:dyDescent="0.2">
      <c r="A529" s="51" t="s">
        <v>741</v>
      </c>
      <c r="B529" s="89"/>
      <c r="C529" s="89"/>
      <c r="F529" s="110"/>
      <c r="G529" s="110"/>
    </row>
    <row r="530" spans="1:7" x14ac:dyDescent="0.2">
      <c r="A530" s="90" t="s">
        <v>234</v>
      </c>
      <c r="B530" s="101">
        <v>2.4</v>
      </c>
      <c r="C530" s="101">
        <v>3.4</v>
      </c>
      <c r="F530" s="110"/>
      <c r="G530" s="110"/>
    </row>
    <row r="531" spans="1:7" x14ac:dyDescent="0.2">
      <c r="A531" s="88" t="s">
        <v>923</v>
      </c>
      <c r="B531" s="89">
        <v>1.3</v>
      </c>
      <c r="C531" s="89">
        <v>3.5</v>
      </c>
      <c r="F531" s="110"/>
      <c r="G531" s="110"/>
    </row>
    <row r="532" spans="1:7" x14ac:dyDescent="0.2">
      <c r="A532" s="88" t="s">
        <v>953</v>
      </c>
      <c r="B532" s="89">
        <v>0.1</v>
      </c>
      <c r="C532" s="89">
        <v>2.1</v>
      </c>
      <c r="F532" s="110"/>
      <c r="G532" s="110"/>
    </row>
    <row r="533" spans="1:7" x14ac:dyDescent="0.2">
      <c r="A533" s="92" t="s">
        <v>799</v>
      </c>
      <c r="B533" s="89">
        <v>3.5</v>
      </c>
      <c r="C533" s="89">
        <v>3.3</v>
      </c>
      <c r="F533" s="110"/>
      <c r="G533" s="110"/>
    </row>
    <row r="534" spans="1:7" x14ac:dyDescent="0.2">
      <c r="A534" s="92" t="s">
        <v>800</v>
      </c>
      <c r="B534" s="89">
        <v>4.8</v>
      </c>
      <c r="C534" s="89">
        <v>5.7</v>
      </c>
      <c r="F534" s="110"/>
      <c r="G534" s="110"/>
    </row>
    <row r="535" spans="1:7" x14ac:dyDescent="0.2">
      <c r="A535" s="92" t="s">
        <v>795</v>
      </c>
      <c r="B535" s="89">
        <v>1.3</v>
      </c>
      <c r="C535" s="89">
        <v>1</v>
      </c>
      <c r="F535" s="110"/>
      <c r="G535" s="110"/>
    </row>
    <row r="536" spans="1:7" x14ac:dyDescent="0.2">
      <c r="A536" s="88" t="s">
        <v>1097</v>
      </c>
      <c r="B536" s="89">
        <v>2.2999999999999998</v>
      </c>
      <c r="C536" s="89">
        <v>1.2</v>
      </c>
      <c r="F536" s="110"/>
      <c r="G536" s="110"/>
    </row>
    <row r="537" spans="1:7" x14ac:dyDescent="0.2">
      <c r="A537" s="88" t="s">
        <v>1123</v>
      </c>
      <c r="B537" s="89">
        <v>-0.7</v>
      </c>
      <c r="C537" s="89">
        <v>3</v>
      </c>
      <c r="F537" s="110"/>
      <c r="G537" s="110"/>
    </row>
    <row r="538" spans="1:7" x14ac:dyDescent="0.2">
      <c r="A538" s="94" t="s">
        <v>753</v>
      </c>
      <c r="B538" s="89">
        <v>-0.8</v>
      </c>
      <c r="C538" s="89">
        <v>3.3</v>
      </c>
      <c r="F538" s="110"/>
      <c r="G538" s="110"/>
    </row>
    <row r="539" spans="1:7" x14ac:dyDescent="0.2">
      <c r="A539" s="92" t="s">
        <v>810</v>
      </c>
      <c r="B539" s="89">
        <v>0.9</v>
      </c>
      <c r="C539" s="89">
        <v>1.2</v>
      </c>
      <c r="F539" s="110"/>
      <c r="G539" s="110"/>
    </row>
    <row r="540" spans="1:7" x14ac:dyDescent="0.2">
      <c r="A540" s="95" t="s">
        <v>811</v>
      </c>
      <c r="B540" s="89">
        <v>6.8</v>
      </c>
      <c r="C540" s="89">
        <v>4.4000000000000004</v>
      </c>
      <c r="F540" s="110"/>
      <c r="G540" s="110"/>
    </row>
    <row r="541" spans="1:7" x14ac:dyDescent="0.2">
      <c r="A541" s="92" t="s">
        <v>818</v>
      </c>
      <c r="B541" s="89">
        <v>0.4</v>
      </c>
      <c r="C541" s="89">
        <v>3.9</v>
      </c>
      <c r="F541" s="110"/>
      <c r="G541" s="110"/>
    </row>
    <row r="542" spans="1:7" x14ac:dyDescent="0.2">
      <c r="A542" s="51" t="s">
        <v>741</v>
      </c>
      <c r="B542" s="89"/>
      <c r="C542" s="89"/>
    </row>
    <row r="543" spans="1:7" x14ac:dyDescent="0.2">
      <c r="A543" s="90" t="s">
        <v>235</v>
      </c>
      <c r="B543" s="101">
        <v>0.3</v>
      </c>
      <c r="C543" s="101">
        <v>3.5</v>
      </c>
    </row>
    <row r="544" spans="1:7" x14ac:dyDescent="0.2">
      <c r="A544" s="88" t="s">
        <v>949</v>
      </c>
      <c r="B544" s="89">
        <v>2.7</v>
      </c>
      <c r="C544" s="89">
        <v>3.8</v>
      </c>
    </row>
    <row r="545" spans="1:3" x14ac:dyDescent="0.2">
      <c r="A545" s="88" t="s">
        <v>956</v>
      </c>
      <c r="B545" s="89">
        <v>-0.7</v>
      </c>
      <c r="C545" s="89">
        <v>1.4</v>
      </c>
    </row>
    <row r="560" spans="1:3" x14ac:dyDescent="0.2">
      <c r="B560" s="1"/>
      <c r="C560" s="1"/>
    </row>
    <row r="561" spans="2:3" x14ac:dyDescent="0.2">
      <c r="B561" s="1"/>
      <c r="C561" s="1"/>
    </row>
  </sheetData>
  <mergeCells count="3">
    <mergeCell ref="A1:C1"/>
    <mergeCell ref="A2:C2"/>
    <mergeCell ref="A4:C4"/>
  </mergeCells>
  <hyperlinks>
    <hyperlink ref="E1" location="Contents!A1" tooltip="Contents" display="Contents"/>
  </hyperlinks>
  <printOptions horizontalCentered="1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2"/>
  <sheetViews>
    <sheetView showGridLines="0" workbookViewId="0">
      <selection activeCell="F10" sqref="F10"/>
    </sheetView>
  </sheetViews>
  <sheetFormatPr baseColWidth="10" defaultColWidth="8.83203125" defaultRowHeight="15" x14ac:dyDescent="0.2"/>
  <cols>
    <col min="1" max="1" width="38.33203125" style="1" customWidth="1"/>
    <col min="2" max="4" width="14.1640625" style="45" customWidth="1"/>
    <col min="5" max="5" width="13.83203125" style="1" customWidth="1"/>
    <col min="6" max="254" width="8.83203125" style="1"/>
    <col min="255" max="255" width="43.1640625" style="1" bestFit="1" customWidth="1"/>
    <col min="256" max="256" width="13.5" style="1" customWidth="1"/>
    <col min="257" max="257" width="11.1640625" style="1" customWidth="1"/>
    <col min="258" max="258" width="10.33203125" style="1" customWidth="1"/>
    <col min="259" max="259" width="16.6640625" style="1" customWidth="1"/>
    <col min="260" max="510" width="8.83203125" style="1"/>
    <col min="511" max="511" width="43.1640625" style="1" bestFit="1" customWidth="1"/>
    <col min="512" max="512" width="13.5" style="1" customWidth="1"/>
    <col min="513" max="513" width="11.1640625" style="1" customWidth="1"/>
    <col min="514" max="514" width="10.33203125" style="1" customWidth="1"/>
    <col min="515" max="515" width="16.6640625" style="1" customWidth="1"/>
    <col min="516" max="766" width="8.83203125" style="1"/>
    <col min="767" max="767" width="43.1640625" style="1" bestFit="1" customWidth="1"/>
    <col min="768" max="768" width="13.5" style="1" customWidth="1"/>
    <col min="769" max="769" width="11.1640625" style="1" customWidth="1"/>
    <col min="770" max="770" width="10.33203125" style="1" customWidth="1"/>
    <col min="771" max="771" width="16.6640625" style="1" customWidth="1"/>
    <col min="772" max="1022" width="8.83203125" style="1"/>
    <col min="1023" max="1023" width="43.1640625" style="1" bestFit="1" customWidth="1"/>
    <col min="1024" max="1024" width="13.5" style="1" customWidth="1"/>
    <col min="1025" max="1025" width="11.1640625" style="1" customWidth="1"/>
    <col min="1026" max="1026" width="10.33203125" style="1" customWidth="1"/>
    <col min="1027" max="1027" width="16.6640625" style="1" customWidth="1"/>
    <col min="1028" max="1278" width="8.83203125" style="1"/>
    <col min="1279" max="1279" width="43.1640625" style="1" bestFit="1" customWidth="1"/>
    <col min="1280" max="1280" width="13.5" style="1" customWidth="1"/>
    <col min="1281" max="1281" width="11.1640625" style="1" customWidth="1"/>
    <col min="1282" max="1282" width="10.33203125" style="1" customWidth="1"/>
    <col min="1283" max="1283" width="16.6640625" style="1" customWidth="1"/>
    <col min="1284" max="1534" width="8.83203125" style="1"/>
    <col min="1535" max="1535" width="43.1640625" style="1" bestFit="1" customWidth="1"/>
    <col min="1536" max="1536" width="13.5" style="1" customWidth="1"/>
    <col min="1537" max="1537" width="11.1640625" style="1" customWidth="1"/>
    <col min="1538" max="1538" width="10.33203125" style="1" customWidth="1"/>
    <col min="1539" max="1539" width="16.6640625" style="1" customWidth="1"/>
    <col min="1540" max="1790" width="8.83203125" style="1"/>
    <col min="1791" max="1791" width="43.1640625" style="1" bestFit="1" customWidth="1"/>
    <col min="1792" max="1792" width="13.5" style="1" customWidth="1"/>
    <col min="1793" max="1793" width="11.1640625" style="1" customWidth="1"/>
    <col min="1794" max="1794" width="10.33203125" style="1" customWidth="1"/>
    <col min="1795" max="1795" width="16.6640625" style="1" customWidth="1"/>
    <col min="1796" max="2046" width="8.83203125" style="1"/>
    <col min="2047" max="2047" width="43.1640625" style="1" bestFit="1" customWidth="1"/>
    <col min="2048" max="2048" width="13.5" style="1" customWidth="1"/>
    <col min="2049" max="2049" width="11.1640625" style="1" customWidth="1"/>
    <col min="2050" max="2050" width="10.33203125" style="1" customWidth="1"/>
    <col min="2051" max="2051" width="16.6640625" style="1" customWidth="1"/>
    <col min="2052" max="2302" width="8.83203125" style="1"/>
    <col min="2303" max="2303" width="43.1640625" style="1" bestFit="1" customWidth="1"/>
    <col min="2304" max="2304" width="13.5" style="1" customWidth="1"/>
    <col min="2305" max="2305" width="11.1640625" style="1" customWidth="1"/>
    <col min="2306" max="2306" width="10.33203125" style="1" customWidth="1"/>
    <col min="2307" max="2307" width="16.6640625" style="1" customWidth="1"/>
    <col min="2308" max="2558" width="8.83203125" style="1"/>
    <col min="2559" max="2559" width="43.1640625" style="1" bestFit="1" customWidth="1"/>
    <col min="2560" max="2560" width="13.5" style="1" customWidth="1"/>
    <col min="2561" max="2561" width="11.1640625" style="1" customWidth="1"/>
    <col min="2562" max="2562" width="10.33203125" style="1" customWidth="1"/>
    <col min="2563" max="2563" width="16.6640625" style="1" customWidth="1"/>
    <col min="2564" max="2814" width="8.83203125" style="1"/>
    <col min="2815" max="2815" width="43.1640625" style="1" bestFit="1" customWidth="1"/>
    <col min="2816" max="2816" width="13.5" style="1" customWidth="1"/>
    <col min="2817" max="2817" width="11.1640625" style="1" customWidth="1"/>
    <col min="2818" max="2818" width="10.33203125" style="1" customWidth="1"/>
    <col min="2819" max="2819" width="16.6640625" style="1" customWidth="1"/>
    <col min="2820" max="3070" width="8.83203125" style="1"/>
    <col min="3071" max="3071" width="43.1640625" style="1" bestFit="1" customWidth="1"/>
    <col min="3072" max="3072" width="13.5" style="1" customWidth="1"/>
    <col min="3073" max="3073" width="11.1640625" style="1" customWidth="1"/>
    <col min="3074" max="3074" width="10.33203125" style="1" customWidth="1"/>
    <col min="3075" max="3075" width="16.6640625" style="1" customWidth="1"/>
    <col min="3076" max="3326" width="8.83203125" style="1"/>
    <col min="3327" max="3327" width="43.1640625" style="1" bestFit="1" customWidth="1"/>
    <col min="3328" max="3328" width="13.5" style="1" customWidth="1"/>
    <col min="3329" max="3329" width="11.1640625" style="1" customWidth="1"/>
    <col min="3330" max="3330" width="10.33203125" style="1" customWidth="1"/>
    <col min="3331" max="3331" width="16.6640625" style="1" customWidth="1"/>
    <col min="3332" max="3582" width="8.83203125" style="1"/>
    <col min="3583" max="3583" width="43.1640625" style="1" bestFit="1" customWidth="1"/>
    <col min="3584" max="3584" width="13.5" style="1" customWidth="1"/>
    <col min="3585" max="3585" width="11.1640625" style="1" customWidth="1"/>
    <col min="3586" max="3586" width="10.33203125" style="1" customWidth="1"/>
    <col min="3587" max="3587" width="16.6640625" style="1" customWidth="1"/>
    <col min="3588" max="3838" width="8.83203125" style="1"/>
    <col min="3839" max="3839" width="43.1640625" style="1" bestFit="1" customWidth="1"/>
    <col min="3840" max="3840" width="13.5" style="1" customWidth="1"/>
    <col min="3841" max="3841" width="11.1640625" style="1" customWidth="1"/>
    <col min="3842" max="3842" width="10.33203125" style="1" customWidth="1"/>
    <col min="3843" max="3843" width="16.6640625" style="1" customWidth="1"/>
    <col min="3844" max="4094" width="8.83203125" style="1"/>
    <col min="4095" max="4095" width="43.1640625" style="1" bestFit="1" customWidth="1"/>
    <col min="4096" max="4096" width="13.5" style="1" customWidth="1"/>
    <col min="4097" max="4097" width="11.1640625" style="1" customWidth="1"/>
    <col min="4098" max="4098" width="10.33203125" style="1" customWidth="1"/>
    <col min="4099" max="4099" width="16.6640625" style="1" customWidth="1"/>
    <col min="4100" max="4350" width="8.83203125" style="1"/>
    <col min="4351" max="4351" width="43.1640625" style="1" bestFit="1" customWidth="1"/>
    <col min="4352" max="4352" width="13.5" style="1" customWidth="1"/>
    <col min="4353" max="4353" width="11.1640625" style="1" customWidth="1"/>
    <col min="4354" max="4354" width="10.33203125" style="1" customWidth="1"/>
    <col min="4355" max="4355" width="16.6640625" style="1" customWidth="1"/>
    <col min="4356" max="4606" width="8.83203125" style="1"/>
    <col min="4607" max="4607" width="43.1640625" style="1" bestFit="1" customWidth="1"/>
    <col min="4608" max="4608" width="13.5" style="1" customWidth="1"/>
    <col min="4609" max="4609" width="11.1640625" style="1" customWidth="1"/>
    <col min="4610" max="4610" width="10.33203125" style="1" customWidth="1"/>
    <col min="4611" max="4611" width="16.6640625" style="1" customWidth="1"/>
    <col min="4612" max="4862" width="8.83203125" style="1"/>
    <col min="4863" max="4863" width="43.1640625" style="1" bestFit="1" customWidth="1"/>
    <col min="4864" max="4864" width="13.5" style="1" customWidth="1"/>
    <col min="4865" max="4865" width="11.1640625" style="1" customWidth="1"/>
    <col min="4866" max="4866" width="10.33203125" style="1" customWidth="1"/>
    <col min="4867" max="4867" width="16.6640625" style="1" customWidth="1"/>
    <col min="4868" max="5118" width="8.83203125" style="1"/>
    <col min="5119" max="5119" width="43.1640625" style="1" bestFit="1" customWidth="1"/>
    <col min="5120" max="5120" width="13.5" style="1" customWidth="1"/>
    <col min="5121" max="5121" width="11.1640625" style="1" customWidth="1"/>
    <col min="5122" max="5122" width="10.33203125" style="1" customWidth="1"/>
    <col min="5123" max="5123" width="16.6640625" style="1" customWidth="1"/>
    <col min="5124" max="5374" width="8.83203125" style="1"/>
    <col min="5375" max="5375" width="43.1640625" style="1" bestFit="1" customWidth="1"/>
    <col min="5376" max="5376" width="13.5" style="1" customWidth="1"/>
    <col min="5377" max="5377" width="11.1640625" style="1" customWidth="1"/>
    <col min="5378" max="5378" width="10.33203125" style="1" customWidth="1"/>
    <col min="5379" max="5379" width="16.6640625" style="1" customWidth="1"/>
    <col min="5380" max="5630" width="8.83203125" style="1"/>
    <col min="5631" max="5631" width="43.1640625" style="1" bestFit="1" customWidth="1"/>
    <col min="5632" max="5632" width="13.5" style="1" customWidth="1"/>
    <col min="5633" max="5633" width="11.1640625" style="1" customWidth="1"/>
    <col min="5634" max="5634" width="10.33203125" style="1" customWidth="1"/>
    <col min="5635" max="5635" width="16.6640625" style="1" customWidth="1"/>
    <col min="5636" max="5886" width="8.83203125" style="1"/>
    <col min="5887" max="5887" width="43.1640625" style="1" bestFit="1" customWidth="1"/>
    <col min="5888" max="5888" width="13.5" style="1" customWidth="1"/>
    <col min="5889" max="5889" width="11.1640625" style="1" customWidth="1"/>
    <col min="5890" max="5890" width="10.33203125" style="1" customWidth="1"/>
    <col min="5891" max="5891" width="16.6640625" style="1" customWidth="1"/>
    <col min="5892" max="6142" width="8.83203125" style="1"/>
    <col min="6143" max="6143" width="43.1640625" style="1" bestFit="1" customWidth="1"/>
    <col min="6144" max="6144" width="13.5" style="1" customWidth="1"/>
    <col min="6145" max="6145" width="11.1640625" style="1" customWidth="1"/>
    <col min="6146" max="6146" width="10.33203125" style="1" customWidth="1"/>
    <col min="6147" max="6147" width="16.6640625" style="1" customWidth="1"/>
    <col min="6148" max="6398" width="8.83203125" style="1"/>
    <col min="6399" max="6399" width="43.1640625" style="1" bestFit="1" customWidth="1"/>
    <col min="6400" max="6400" width="13.5" style="1" customWidth="1"/>
    <col min="6401" max="6401" width="11.1640625" style="1" customWidth="1"/>
    <col min="6402" max="6402" width="10.33203125" style="1" customWidth="1"/>
    <col min="6403" max="6403" width="16.6640625" style="1" customWidth="1"/>
    <col min="6404" max="6654" width="8.83203125" style="1"/>
    <col min="6655" max="6655" width="43.1640625" style="1" bestFit="1" customWidth="1"/>
    <col min="6656" max="6656" width="13.5" style="1" customWidth="1"/>
    <col min="6657" max="6657" width="11.1640625" style="1" customWidth="1"/>
    <col min="6658" max="6658" width="10.33203125" style="1" customWidth="1"/>
    <col min="6659" max="6659" width="16.6640625" style="1" customWidth="1"/>
    <col min="6660" max="6910" width="8.83203125" style="1"/>
    <col min="6911" max="6911" width="43.1640625" style="1" bestFit="1" customWidth="1"/>
    <col min="6912" max="6912" width="13.5" style="1" customWidth="1"/>
    <col min="6913" max="6913" width="11.1640625" style="1" customWidth="1"/>
    <col min="6914" max="6914" width="10.33203125" style="1" customWidth="1"/>
    <col min="6915" max="6915" width="16.6640625" style="1" customWidth="1"/>
    <col min="6916" max="7166" width="8.83203125" style="1"/>
    <col min="7167" max="7167" width="43.1640625" style="1" bestFit="1" customWidth="1"/>
    <col min="7168" max="7168" width="13.5" style="1" customWidth="1"/>
    <col min="7169" max="7169" width="11.1640625" style="1" customWidth="1"/>
    <col min="7170" max="7170" width="10.33203125" style="1" customWidth="1"/>
    <col min="7171" max="7171" width="16.6640625" style="1" customWidth="1"/>
    <col min="7172" max="7422" width="8.83203125" style="1"/>
    <col min="7423" max="7423" width="43.1640625" style="1" bestFit="1" customWidth="1"/>
    <col min="7424" max="7424" width="13.5" style="1" customWidth="1"/>
    <col min="7425" max="7425" width="11.1640625" style="1" customWidth="1"/>
    <col min="7426" max="7426" width="10.33203125" style="1" customWidth="1"/>
    <col min="7427" max="7427" width="16.6640625" style="1" customWidth="1"/>
    <col min="7428" max="7678" width="8.83203125" style="1"/>
    <col min="7679" max="7679" width="43.1640625" style="1" bestFit="1" customWidth="1"/>
    <col min="7680" max="7680" width="13.5" style="1" customWidth="1"/>
    <col min="7681" max="7681" width="11.1640625" style="1" customWidth="1"/>
    <col min="7682" max="7682" width="10.33203125" style="1" customWidth="1"/>
    <col min="7683" max="7683" width="16.6640625" style="1" customWidth="1"/>
    <col min="7684" max="7934" width="8.83203125" style="1"/>
    <col min="7935" max="7935" width="43.1640625" style="1" bestFit="1" customWidth="1"/>
    <col min="7936" max="7936" width="13.5" style="1" customWidth="1"/>
    <col min="7937" max="7937" width="11.1640625" style="1" customWidth="1"/>
    <col min="7938" max="7938" width="10.33203125" style="1" customWidth="1"/>
    <col min="7939" max="7939" width="16.6640625" style="1" customWidth="1"/>
    <col min="7940" max="8190" width="8.83203125" style="1"/>
    <col min="8191" max="8191" width="43.1640625" style="1" bestFit="1" customWidth="1"/>
    <col min="8192" max="8192" width="13.5" style="1" customWidth="1"/>
    <col min="8193" max="8193" width="11.1640625" style="1" customWidth="1"/>
    <col min="8194" max="8194" width="10.33203125" style="1" customWidth="1"/>
    <col min="8195" max="8195" width="16.6640625" style="1" customWidth="1"/>
    <col min="8196" max="8446" width="8.83203125" style="1"/>
    <col min="8447" max="8447" width="43.1640625" style="1" bestFit="1" customWidth="1"/>
    <col min="8448" max="8448" width="13.5" style="1" customWidth="1"/>
    <col min="8449" max="8449" width="11.1640625" style="1" customWidth="1"/>
    <col min="8450" max="8450" width="10.33203125" style="1" customWidth="1"/>
    <col min="8451" max="8451" width="16.6640625" style="1" customWidth="1"/>
    <col min="8452" max="8702" width="8.83203125" style="1"/>
    <col min="8703" max="8703" width="43.1640625" style="1" bestFit="1" customWidth="1"/>
    <col min="8704" max="8704" width="13.5" style="1" customWidth="1"/>
    <col min="8705" max="8705" width="11.1640625" style="1" customWidth="1"/>
    <col min="8706" max="8706" width="10.33203125" style="1" customWidth="1"/>
    <col min="8707" max="8707" width="16.6640625" style="1" customWidth="1"/>
    <col min="8708" max="8958" width="8.83203125" style="1"/>
    <col min="8959" max="8959" width="43.1640625" style="1" bestFit="1" customWidth="1"/>
    <col min="8960" max="8960" width="13.5" style="1" customWidth="1"/>
    <col min="8961" max="8961" width="11.1640625" style="1" customWidth="1"/>
    <col min="8962" max="8962" width="10.33203125" style="1" customWidth="1"/>
    <col min="8963" max="8963" width="16.6640625" style="1" customWidth="1"/>
    <col min="8964" max="9214" width="8.83203125" style="1"/>
    <col min="9215" max="9215" width="43.1640625" style="1" bestFit="1" customWidth="1"/>
    <col min="9216" max="9216" width="13.5" style="1" customWidth="1"/>
    <col min="9217" max="9217" width="11.1640625" style="1" customWidth="1"/>
    <col min="9218" max="9218" width="10.33203125" style="1" customWidth="1"/>
    <col min="9219" max="9219" width="16.6640625" style="1" customWidth="1"/>
    <col min="9220" max="9470" width="8.83203125" style="1"/>
    <col min="9471" max="9471" width="43.1640625" style="1" bestFit="1" customWidth="1"/>
    <col min="9472" max="9472" width="13.5" style="1" customWidth="1"/>
    <col min="9473" max="9473" width="11.1640625" style="1" customWidth="1"/>
    <col min="9474" max="9474" width="10.33203125" style="1" customWidth="1"/>
    <col min="9475" max="9475" width="16.6640625" style="1" customWidth="1"/>
    <col min="9476" max="9726" width="8.83203125" style="1"/>
    <col min="9727" max="9727" width="43.1640625" style="1" bestFit="1" customWidth="1"/>
    <col min="9728" max="9728" width="13.5" style="1" customWidth="1"/>
    <col min="9729" max="9729" width="11.1640625" style="1" customWidth="1"/>
    <col min="9730" max="9730" width="10.33203125" style="1" customWidth="1"/>
    <col min="9731" max="9731" width="16.6640625" style="1" customWidth="1"/>
    <col min="9732" max="9982" width="8.83203125" style="1"/>
    <col min="9983" max="9983" width="43.1640625" style="1" bestFit="1" customWidth="1"/>
    <col min="9984" max="9984" width="13.5" style="1" customWidth="1"/>
    <col min="9985" max="9985" width="11.1640625" style="1" customWidth="1"/>
    <col min="9986" max="9986" width="10.33203125" style="1" customWidth="1"/>
    <col min="9987" max="9987" width="16.6640625" style="1" customWidth="1"/>
    <col min="9988" max="10238" width="8.83203125" style="1"/>
    <col min="10239" max="10239" width="43.1640625" style="1" bestFit="1" customWidth="1"/>
    <col min="10240" max="10240" width="13.5" style="1" customWidth="1"/>
    <col min="10241" max="10241" width="11.1640625" style="1" customWidth="1"/>
    <col min="10242" max="10242" width="10.33203125" style="1" customWidth="1"/>
    <col min="10243" max="10243" width="16.6640625" style="1" customWidth="1"/>
    <col min="10244" max="10494" width="8.83203125" style="1"/>
    <col min="10495" max="10495" width="43.1640625" style="1" bestFit="1" customWidth="1"/>
    <col min="10496" max="10496" width="13.5" style="1" customWidth="1"/>
    <col min="10497" max="10497" width="11.1640625" style="1" customWidth="1"/>
    <col min="10498" max="10498" width="10.33203125" style="1" customWidth="1"/>
    <col min="10499" max="10499" width="16.6640625" style="1" customWidth="1"/>
    <col min="10500" max="10750" width="8.83203125" style="1"/>
    <col min="10751" max="10751" width="43.1640625" style="1" bestFit="1" customWidth="1"/>
    <col min="10752" max="10752" width="13.5" style="1" customWidth="1"/>
    <col min="10753" max="10753" width="11.1640625" style="1" customWidth="1"/>
    <col min="10754" max="10754" width="10.33203125" style="1" customWidth="1"/>
    <col min="10755" max="10755" width="16.6640625" style="1" customWidth="1"/>
    <col min="10756" max="11006" width="8.83203125" style="1"/>
    <col min="11007" max="11007" width="43.1640625" style="1" bestFit="1" customWidth="1"/>
    <col min="11008" max="11008" width="13.5" style="1" customWidth="1"/>
    <col min="11009" max="11009" width="11.1640625" style="1" customWidth="1"/>
    <col min="11010" max="11010" width="10.33203125" style="1" customWidth="1"/>
    <col min="11011" max="11011" width="16.6640625" style="1" customWidth="1"/>
    <col min="11012" max="11262" width="8.83203125" style="1"/>
    <col min="11263" max="11263" width="43.1640625" style="1" bestFit="1" customWidth="1"/>
    <col min="11264" max="11264" width="13.5" style="1" customWidth="1"/>
    <col min="11265" max="11265" width="11.1640625" style="1" customWidth="1"/>
    <col min="11266" max="11266" width="10.33203125" style="1" customWidth="1"/>
    <col min="11267" max="11267" width="16.6640625" style="1" customWidth="1"/>
    <col min="11268" max="11518" width="8.83203125" style="1"/>
    <col min="11519" max="11519" width="43.1640625" style="1" bestFit="1" customWidth="1"/>
    <col min="11520" max="11520" width="13.5" style="1" customWidth="1"/>
    <col min="11521" max="11521" width="11.1640625" style="1" customWidth="1"/>
    <col min="11522" max="11522" width="10.33203125" style="1" customWidth="1"/>
    <col min="11523" max="11523" width="16.6640625" style="1" customWidth="1"/>
    <col min="11524" max="11774" width="8.83203125" style="1"/>
    <col min="11775" max="11775" width="43.1640625" style="1" bestFit="1" customWidth="1"/>
    <col min="11776" max="11776" width="13.5" style="1" customWidth="1"/>
    <col min="11777" max="11777" width="11.1640625" style="1" customWidth="1"/>
    <col min="11778" max="11778" width="10.33203125" style="1" customWidth="1"/>
    <col min="11779" max="11779" width="16.6640625" style="1" customWidth="1"/>
    <col min="11780" max="12030" width="8.83203125" style="1"/>
    <col min="12031" max="12031" width="43.1640625" style="1" bestFit="1" customWidth="1"/>
    <col min="12032" max="12032" width="13.5" style="1" customWidth="1"/>
    <col min="12033" max="12033" width="11.1640625" style="1" customWidth="1"/>
    <col min="12034" max="12034" width="10.33203125" style="1" customWidth="1"/>
    <col min="12035" max="12035" width="16.6640625" style="1" customWidth="1"/>
    <col min="12036" max="12286" width="8.83203125" style="1"/>
    <col min="12287" max="12287" width="43.1640625" style="1" bestFit="1" customWidth="1"/>
    <col min="12288" max="12288" width="13.5" style="1" customWidth="1"/>
    <col min="12289" max="12289" width="11.1640625" style="1" customWidth="1"/>
    <col min="12290" max="12290" width="10.33203125" style="1" customWidth="1"/>
    <col min="12291" max="12291" width="16.6640625" style="1" customWidth="1"/>
    <col min="12292" max="12542" width="8.83203125" style="1"/>
    <col min="12543" max="12543" width="43.1640625" style="1" bestFit="1" customWidth="1"/>
    <col min="12544" max="12544" width="13.5" style="1" customWidth="1"/>
    <col min="12545" max="12545" width="11.1640625" style="1" customWidth="1"/>
    <col min="12546" max="12546" width="10.33203125" style="1" customWidth="1"/>
    <col min="12547" max="12547" width="16.6640625" style="1" customWidth="1"/>
    <col min="12548" max="12798" width="8.83203125" style="1"/>
    <col min="12799" max="12799" width="43.1640625" style="1" bestFit="1" customWidth="1"/>
    <col min="12800" max="12800" width="13.5" style="1" customWidth="1"/>
    <col min="12801" max="12801" width="11.1640625" style="1" customWidth="1"/>
    <col min="12802" max="12802" width="10.33203125" style="1" customWidth="1"/>
    <col min="12803" max="12803" width="16.6640625" style="1" customWidth="1"/>
    <col min="12804" max="13054" width="8.83203125" style="1"/>
    <col min="13055" max="13055" width="43.1640625" style="1" bestFit="1" customWidth="1"/>
    <col min="13056" max="13056" width="13.5" style="1" customWidth="1"/>
    <col min="13057" max="13057" width="11.1640625" style="1" customWidth="1"/>
    <col min="13058" max="13058" width="10.33203125" style="1" customWidth="1"/>
    <col min="13059" max="13059" width="16.6640625" style="1" customWidth="1"/>
    <col min="13060" max="13310" width="8.83203125" style="1"/>
    <col min="13311" max="13311" width="43.1640625" style="1" bestFit="1" customWidth="1"/>
    <col min="13312" max="13312" width="13.5" style="1" customWidth="1"/>
    <col min="13313" max="13313" width="11.1640625" style="1" customWidth="1"/>
    <col min="13314" max="13314" width="10.33203125" style="1" customWidth="1"/>
    <col min="13315" max="13315" width="16.6640625" style="1" customWidth="1"/>
    <col min="13316" max="13566" width="8.83203125" style="1"/>
    <col min="13567" max="13567" width="43.1640625" style="1" bestFit="1" customWidth="1"/>
    <col min="13568" max="13568" width="13.5" style="1" customWidth="1"/>
    <col min="13569" max="13569" width="11.1640625" style="1" customWidth="1"/>
    <col min="13570" max="13570" width="10.33203125" style="1" customWidth="1"/>
    <col min="13571" max="13571" width="16.6640625" style="1" customWidth="1"/>
    <col min="13572" max="13822" width="8.83203125" style="1"/>
    <col min="13823" max="13823" width="43.1640625" style="1" bestFit="1" customWidth="1"/>
    <col min="13824" max="13824" width="13.5" style="1" customWidth="1"/>
    <col min="13825" max="13825" width="11.1640625" style="1" customWidth="1"/>
    <col min="13826" max="13826" width="10.33203125" style="1" customWidth="1"/>
    <col min="13827" max="13827" width="16.6640625" style="1" customWidth="1"/>
    <col min="13828" max="14078" width="8.83203125" style="1"/>
    <col min="14079" max="14079" width="43.1640625" style="1" bestFit="1" customWidth="1"/>
    <col min="14080" max="14080" width="13.5" style="1" customWidth="1"/>
    <col min="14081" max="14081" width="11.1640625" style="1" customWidth="1"/>
    <col min="14082" max="14082" width="10.33203125" style="1" customWidth="1"/>
    <col min="14083" max="14083" width="16.6640625" style="1" customWidth="1"/>
    <col min="14084" max="14334" width="8.83203125" style="1"/>
    <col min="14335" max="14335" width="43.1640625" style="1" bestFit="1" customWidth="1"/>
    <col min="14336" max="14336" width="13.5" style="1" customWidth="1"/>
    <col min="14337" max="14337" width="11.1640625" style="1" customWidth="1"/>
    <col min="14338" max="14338" width="10.33203125" style="1" customWidth="1"/>
    <col min="14339" max="14339" width="16.6640625" style="1" customWidth="1"/>
    <col min="14340" max="14590" width="8.83203125" style="1"/>
    <col min="14591" max="14591" width="43.1640625" style="1" bestFit="1" customWidth="1"/>
    <col min="14592" max="14592" width="13.5" style="1" customWidth="1"/>
    <col min="14593" max="14593" width="11.1640625" style="1" customWidth="1"/>
    <col min="14594" max="14594" width="10.33203125" style="1" customWidth="1"/>
    <col min="14595" max="14595" width="16.6640625" style="1" customWidth="1"/>
    <col min="14596" max="14846" width="8.83203125" style="1"/>
    <col min="14847" max="14847" width="43.1640625" style="1" bestFit="1" customWidth="1"/>
    <col min="14848" max="14848" width="13.5" style="1" customWidth="1"/>
    <col min="14849" max="14849" width="11.1640625" style="1" customWidth="1"/>
    <col min="14850" max="14850" width="10.33203125" style="1" customWidth="1"/>
    <col min="14851" max="14851" width="16.6640625" style="1" customWidth="1"/>
    <col min="14852" max="15102" width="8.83203125" style="1"/>
    <col min="15103" max="15103" width="43.1640625" style="1" bestFit="1" customWidth="1"/>
    <col min="15104" max="15104" width="13.5" style="1" customWidth="1"/>
    <col min="15105" max="15105" width="11.1640625" style="1" customWidth="1"/>
    <col min="15106" max="15106" width="10.33203125" style="1" customWidth="1"/>
    <col min="15107" max="15107" width="16.6640625" style="1" customWidth="1"/>
    <col min="15108" max="15358" width="8.83203125" style="1"/>
    <col min="15359" max="15359" width="43.1640625" style="1" bestFit="1" customWidth="1"/>
    <col min="15360" max="15360" width="13.5" style="1" customWidth="1"/>
    <col min="15361" max="15361" width="11.1640625" style="1" customWidth="1"/>
    <col min="15362" max="15362" width="10.33203125" style="1" customWidth="1"/>
    <col min="15363" max="15363" width="16.6640625" style="1" customWidth="1"/>
    <col min="15364" max="15614" width="8.83203125" style="1"/>
    <col min="15615" max="15615" width="43.1640625" style="1" bestFit="1" customWidth="1"/>
    <col min="15616" max="15616" width="13.5" style="1" customWidth="1"/>
    <col min="15617" max="15617" width="11.1640625" style="1" customWidth="1"/>
    <col min="15618" max="15618" width="10.33203125" style="1" customWidth="1"/>
    <col min="15619" max="15619" width="16.6640625" style="1" customWidth="1"/>
    <col min="15620" max="15870" width="8.83203125" style="1"/>
    <col min="15871" max="15871" width="43.1640625" style="1" bestFit="1" customWidth="1"/>
    <col min="15872" max="15872" width="13.5" style="1" customWidth="1"/>
    <col min="15873" max="15873" width="11.1640625" style="1" customWidth="1"/>
    <col min="15874" max="15874" width="10.33203125" style="1" customWidth="1"/>
    <col min="15875" max="15875" width="16.6640625" style="1" customWidth="1"/>
    <col min="15876" max="16126" width="8.83203125" style="1"/>
    <col min="16127" max="16127" width="43.1640625" style="1" bestFit="1" customWidth="1"/>
    <col min="16128" max="16128" width="13.5" style="1" customWidth="1"/>
    <col min="16129" max="16129" width="11.1640625" style="1" customWidth="1"/>
    <col min="16130" max="16130" width="10.33203125" style="1" customWidth="1"/>
    <col min="16131" max="16131" width="16.6640625" style="1" customWidth="1"/>
    <col min="16132" max="16384" width="8.83203125" style="1"/>
  </cols>
  <sheetData>
    <row r="1" spans="1:21" x14ac:dyDescent="0.2">
      <c r="A1" s="257" t="s">
        <v>1310</v>
      </c>
      <c r="B1" s="257"/>
      <c r="C1" s="257"/>
      <c r="D1" s="257"/>
      <c r="E1" s="257"/>
      <c r="G1" s="205" t="s">
        <v>885</v>
      </c>
    </row>
    <row r="2" spans="1:21" ht="16" thickBot="1" x14ac:dyDescent="0.25">
      <c r="A2" s="284" t="s">
        <v>1311</v>
      </c>
      <c r="B2" s="284"/>
      <c r="C2" s="284"/>
      <c r="D2" s="284"/>
      <c r="E2" s="284"/>
    </row>
    <row r="3" spans="1:21" s="74" customFormat="1" ht="15" customHeight="1" x14ac:dyDescent="0.2">
      <c r="A3" s="78"/>
      <c r="B3" s="180" t="s">
        <v>1312</v>
      </c>
      <c r="C3" s="181" t="s">
        <v>889</v>
      </c>
      <c r="D3" s="181" t="s">
        <v>824</v>
      </c>
      <c r="E3" s="181" t="s">
        <v>1263</v>
      </c>
    </row>
    <row r="4" spans="1:21" s="77" customFormat="1" ht="16.5" customHeight="1" thickBot="1" x14ac:dyDescent="0.25">
      <c r="A4" s="75"/>
      <c r="B4" s="182" t="s">
        <v>1264</v>
      </c>
      <c r="C4" s="182" t="s">
        <v>1265</v>
      </c>
      <c r="D4" s="182" t="s">
        <v>1266</v>
      </c>
      <c r="E4" s="182" t="s">
        <v>1267</v>
      </c>
    </row>
    <row r="5" spans="1:21" x14ac:dyDescent="0.2">
      <c r="A5" s="56" t="s">
        <v>895</v>
      </c>
      <c r="B5" s="241">
        <v>70.599999999999994</v>
      </c>
      <c r="C5" s="242">
        <v>5.5</v>
      </c>
      <c r="D5" s="243">
        <v>7.7899999999999997E-2</v>
      </c>
      <c r="E5" s="120">
        <v>8.6E-3</v>
      </c>
      <c r="G5" s="110"/>
      <c r="H5" s="110"/>
      <c r="I5" s="110"/>
      <c r="L5" s="110"/>
      <c r="M5" s="110"/>
      <c r="N5" s="110"/>
      <c r="O5" s="110"/>
      <c r="P5" s="110"/>
      <c r="Q5" s="145"/>
      <c r="R5" s="110"/>
      <c r="S5" s="110"/>
      <c r="U5" s="144"/>
    </row>
    <row r="6" spans="1:21" x14ac:dyDescent="0.2">
      <c r="A6" s="57" t="s">
        <v>896</v>
      </c>
      <c r="B6" s="244">
        <v>341.8</v>
      </c>
      <c r="C6" s="118">
        <v>22.6</v>
      </c>
      <c r="D6" s="119">
        <v>6.6100000000000006E-2</v>
      </c>
      <c r="E6" s="119">
        <v>3.2000000000000002E-3</v>
      </c>
      <c r="G6" s="110"/>
      <c r="H6" s="110"/>
      <c r="I6" s="110"/>
      <c r="L6" s="110"/>
      <c r="M6" s="110"/>
      <c r="N6" s="110"/>
      <c r="O6" s="110"/>
      <c r="P6" s="110"/>
      <c r="Q6" s="145"/>
      <c r="R6" s="110"/>
      <c r="S6" s="110"/>
      <c r="U6" s="144"/>
    </row>
    <row r="7" spans="1:21" x14ac:dyDescent="0.2">
      <c r="A7" s="57" t="s">
        <v>897</v>
      </c>
      <c r="B7" s="244">
        <v>63</v>
      </c>
      <c r="C7" s="118">
        <v>2</v>
      </c>
      <c r="D7" s="119">
        <v>3.1699999999999999E-2</v>
      </c>
      <c r="E7" s="119">
        <v>6.4000000000000003E-3</v>
      </c>
      <c r="G7" s="110"/>
      <c r="H7" s="110"/>
      <c r="I7" s="110"/>
      <c r="L7" s="110"/>
      <c r="M7" s="110"/>
      <c r="N7" s="110"/>
      <c r="O7" s="110"/>
      <c r="P7" s="110"/>
      <c r="Q7" s="145"/>
      <c r="R7" s="110"/>
      <c r="S7" s="110"/>
      <c r="U7" s="144"/>
    </row>
    <row r="8" spans="1:21" x14ac:dyDescent="0.2">
      <c r="A8" s="57" t="s">
        <v>898</v>
      </c>
      <c r="B8" s="244">
        <v>46.7</v>
      </c>
      <c r="C8" s="118">
        <v>7.8</v>
      </c>
      <c r="D8" s="119">
        <v>0.16699999999999998</v>
      </c>
      <c r="E8" s="119">
        <v>1.3000000000000001E-2</v>
      </c>
      <c r="G8" s="110"/>
      <c r="H8" s="110"/>
      <c r="I8" s="110"/>
      <c r="L8" s="110"/>
      <c r="M8" s="110"/>
      <c r="N8" s="110"/>
      <c r="O8" s="110"/>
      <c r="P8" s="110"/>
      <c r="Q8" s="145"/>
      <c r="R8" s="110"/>
      <c r="S8" s="110"/>
      <c r="U8" s="144"/>
    </row>
    <row r="9" spans="1:21" x14ac:dyDescent="0.2">
      <c r="A9" s="57" t="s">
        <v>899</v>
      </c>
      <c r="B9" s="244">
        <v>472.6</v>
      </c>
      <c r="C9" s="118">
        <v>40.299999999999997</v>
      </c>
      <c r="D9" s="119">
        <v>8.5299999999999987E-2</v>
      </c>
      <c r="E9" s="119">
        <v>1.1000000000000001E-3</v>
      </c>
      <c r="G9" s="110"/>
      <c r="H9" s="110"/>
      <c r="I9" s="110"/>
      <c r="L9" s="110"/>
      <c r="M9" s="110"/>
      <c r="N9" s="110"/>
      <c r="O9" s="110"/>
      <c r="P9" s="110"/>
      <c r="Q9" s="145"/>
      <c r="R9" s="110"/>
      <c r="S9" s="110"/>
      <c r="U9" s="144"/>
    </row>
    <row r="10" spans="1:21" x14ac:dyDescent="0.2">
      <c r="A10" s="57" t="s">
        <v>900</v>
      </c>
      <c r="B10" s="244">
        <v>396.8</v>
      </c>
      <c r="C10" s="118">
        <v>22.6</v>
      </c>
      <c r="D10" s="119">
        <v>5.7000000000000002E-2</v>
      </c>
      <c r="E10" s="119">
        <v>8.6E-3</v>
      </c>
      <c r="G10" s="110"/>
      <c r="H10" s="110"/>
      <c r="I10" s="110"/>
      <c r="L10" s="110"/>
      <c r="M10" s="110"/>
      <c r="N10" s="110"/>
      <c r="O10" s="110"/>
      <c r="P10" s="110"/>
      <c r="Q10" s="145"/>
      <c r="R10" s="110"/>
      <c r="S10" s="110"/>
      <c r="U10" s="144"/>
    </row>
    <row r="11" spans="1:21" x14ac:dyDescent="0.2">
      <c r="A11" s="57" t="s">
        <v>901</v>
      </c>
      <c r="B11" s="244">
        <v>61.3</v>
      </c>
      <c r="C11" s="118">
        <v>-2.5</v>
      </c>
      <c r="D11" s="119">
        <v>-4.0800000000000003E-2</v>
      </c>
      <c r="E11" s="119">
        <v>-1.6000000000000001E-3</v>
      </c>
      <c r="G11" s="110"/>
      <c r="H11" s="110"/>
      <c r="I11" s="110"/>
      <c r="L11" s="110"/>
      <c r="M11" s="110"/>
      <c r="N11" s="110"/>
      <c r="O11" s="110"/>
      <c r="P11" s="110"/>
      <c r="Q11" s="145"/>
      <c r="R11" s="110"/>
      <c r="S11" s="110"/>
      <c r="U11" s="144"/>
    </row>
    <row r="12" spans="1:21" x14ac:dyDescent="0.2">
      <c r="A12" s="57" t="s">
        <v>1268</v>
      </c>
      <c r="B12" s="244">
        <v>376</v>
      </c>
      <c r="C12" s="118">
        <v>39.299999999999997</v>
      </c>
      <c r="D12" s="119">
        <v>0.1045</v>
      </c>
      <c r="E12" s="119">
        <v>4.7999999999999996E-3</v>
      </c>
      <c r="G12" s="110"/>
      <c r="H12" s="110"/>
      <c r="I12" s="110"/>
      <c r="L12" s="110"/>
      <c r="M12" s="110"/>
      <c r="N12" s="110"/>
      <c r="O12" s="110"/>
      <c r="P12" s="110"/>
      <c r="Q12" s="145"/>
      <c r="R12" s="110"/>
      <c r="S12" s="110"/>
      <c r="U12" s="144"/>
    </row>
    <row r="13" spans="1:21" x14ac:dyDescent="0.2">
      <c r="A13" s="57" t="s">
        <v>902</v>
      </c>
      <c r="B13" s="244">
        <v>62.1</v>
      </c>
      <c r="C13" s="118">
        <v>1.4</v>
      </c>
      <c r="D13" s="119">
        <v>2.2499999999999999E-2</v>
      </c>
      <c r="E13" s="119">
        <v>1.6399999999999998E-2</v>
      </c>
      <c r="G13" s="110"/>
      <c r="H13" s="110"/>
      <c r="I13" s="110"/>
      <c r="L13" s="110"/>
      <c r="M13" s="110"/>
      <c r="N13" s="110"/>
      <c r="O13" s="110"/>
      <c r="P13" s="110"/>
      <c r="Q13" s="145"/>
      <c r="R13" s="110"/>
      <c r="S13" s="110"/>
      <c r="U13" s="144"/>
    </row>
    <row r="14" spans="1:21" x14ac:dyDescent="0.2">
      <c r="A14" s="57" t="s">
        <v>903</v>
      </c>
      <c r="B14" s="244">
        <v>120.9</v>
      </c>
      <c r="C14" s="118">
        <v>7.2</v>
      </c>
      <c r="D14" s="119">
        <v>5.96E-2</v>
      </c>
      <c r="E14" s="119">
        <v>6.7000000000000002E-3</v>
      </c>
      <c r="G14" s="110"/>
      <c r="H14" s="110"/>
      <c r="I14" s="110"/>
      <c r="L14" s="110"/>
      <c r="M14" s="110"/>
      <c r="N14" s="110"/>
      <c r="O14" s="110"/>
      <c r="P14" s="110"/>
      <c r="Q14" s="145"/>
      <c r="R14" s="110"/>
      <c r="S14" s="110"/>
      <c r="U14" s="144"/>
    </row>
    <row r="15" spans="1:21" x14ac:dyDescent="0.2">
      <c r="A15" s="57" t="s">
        <v>904</v>
      </c>
      <c r="B15" s="244">
        <v>54.3</v>
      </c>
      <c r="C15" s="118">
        <v>7.3</v>
      </c>
      <c r="D15" s="119">
        <v>0.13439999999999999</v>
      </c>
      <c r="E15" s="119">
        <v>1.6899999999999998E-2</v>
      </c>
      <c r="G15" s="110"/>
      <c r="H15" s="110"/>
      <c r="I15" s="110"/>
      <c r="L15" s="110"/>
      <c r="M15" s="110"/>
      <c r="N15" s="110"/>
      <c r="O15" s="110"/>
      <c r="P15" s="110"/>
      <c r="Q15" s="145"/>
      <c r="R15" s="110"/>
      <c r="S15" s="110"/>
      <c r="U15" s="144"/>
    </row>
    <row r="16" spans="1:21" x14ac:dyDescent="0.2">
      <c r="A16" s="57" t="s">
        <v>905</v>
      </c>
      <c r="B16" s="244">
        <v>176.5</v>
      </c>
      <c r="C16" s="118">
        <v>2.4</v>
      </c>
      <c r="D16" s="119">
        <v>1.3600000000000001E-2</v>
      </c>
      <c r="E16" s="119">
        <v>7.4000000000000003E-3</v>
      </c>
      <c r="G16" s="110"/>
      <c r="H16" s="110"/>
      <c r="I16" s="110"/>
      <c r="L16" s="110"/>
      <c r="M16" s="110"/>
      <c r="N16" s="110"/>
      <c r="O16" s="110"/>
      <c r="P16" s="110"/>
      <c r="Q16" s="145"/>
      <c r="R16" s="110"/>
      <c r="S16" s="110"/>
      <c r="U16" s="144"/>
    </row>
    <row r="17" spans="1:21" x14ac:dyDescent="0.2">
      <c r="A17" s="57" t="s">
        <v>906</v>
      </c>
      <c r="B17" s="244">
        <v>225.2</v>
      </c>
      <c r="C17" s="118">
        <v>27.8</v>
      </c>
      <c r="D17" s="119">
        <v>0.1234</v>
      </c>
      <c r="E17" s="119">
        <v>5.4000000000000003E-3</v>
      </c>
      <c r="G17" s="110"/>
      <c r="H17" s="110"/>
      <c r="I17" s="110"/>
      <c r="L17" s="110"/>
      <c r="M17" s="110"/>
      <c r="N17" s="110"/>
      <c r="O17" s="110"/>
      <c r="P17" s="110"/>
      <c r="Q17" s="145"/>
      <c r="R17" s="110"/>
      <c r="S17" s="110"/>
      <c r="U17" s="144"/>
    </row>
    <row r="18" spans="1:21" x14ac:dyDescent="0.2">
      <c r="A18" s="57" t="s">
        <v>1269</v>
      </c>
      <c r="B18" s="244">
        <v>47.2</v>
      </c>
      <c r="C18" s="118">
        <v>-1.3</v>
      </c>
      <c r="D18" s="119">
        <v>-2.75E-2</v>
      </c>
      <c r="E18" s="119">
        <v>4.3E-3</v>
      </c>
      <c r="G18" s="110"/>
      <c r="H18" s="110"/>
      <c r="I18" s="110"/>
      <c r="L18" s="110"/>
      <c r="M18" s="110"/>
      <c r="N18" s="110"/>
      <c r="O18" s="110"/>
      <c r="P18" s="110"/>
      <c r="Q18" s="145"/>
      <c r="R18" s="110"/>
      <c r="S18" s="110"/>
      <c r="U18" s="144"/>
    </row>
    <row r="19" spans="1:21" x14ac:dyDescent="0.2">
      <c r="A19" s="57" t="s">
        <v>908</v>
      </c>
      <c r="B19" s="244">
        <v>126.6</v>
      </c>
      <c r="C19" s="118">
        <v>10.6</v>
      </c>
      <c r="D19" s="119">
        <v>8.3699999999999997E-2</v>
      </c>
      <c r="E19" s="119">
        <v>4.0000000000000001E-3</v>
      </c>
      <c r="G19" s="110"/>
      <c r="H19" s="110"/>
      <c r="I19" s="110"/>
      <c r="L19" s="110"/>
      <c r="M19" s="110"/>
      <c r="N19" s="110"/>
      <c r="O19" s="110"/>
      <c r="P19" s="110"/>
      <c r="Q19" s="145"/>
      <c r="R19" s="110"/>
      <c r="S19" s="110"/>
      <c r="U19" s="144"/>
    </row>
    <row r="20" spans="1:21" x14ac:dyDescent="0.2">
      <c r="A20" s="57" t="s">
        <v>909</v>
      </c>
      <c r="B20" s="244">
        <v>203.5</v>
      </c>
      <c r="C20" s="118">
        <v>35.9</v>
      </c>
      <c r="D20" s="119">
        <v>0.1764</v>
      </c>
      <c r="E20" s="119">
        <v>4.2500000000000003E-2</v>
      </c>
      <c r="G20" s="110"/>
      <c r="H20" s="110"/>
      <c r="I20" s="110"/>
      <c r="L20" s="110"/>
      <c r="M20" s="110"/>
      <c r="N20" s="110"/>
      <c r="O20" s="110"/>
      <c r="P20" s="110"/>
      <c r="Q20" s="145"/>
      <c r="R20" s="110"/>
      <c r="S20" s="110"/>
      <c r="U20" s="144"/>
    </row>
    <row r="21" spans="1:21" x14ac:dyDescent="0.2">
      <c r="A21" s="57" t="s">
        <v>910</v>
      </c>
      <c r="B21" s="244">
        <v>99.6</v>
      </c>
      <c r="C21" s="118">
        <v>13.7</v>
      </c>
      <c r="D21" s="119">
        <v>0.1376</v>
      </c>
      <c r="E21" s="119">
        <v>9.1000000000000004E-3</v>
      </c>
      <c r="G21" s="110"/>
      <c r="H21" s="110"/>
      <c r="I21" s="110"/>
      <c r="L21" s="110"/>
      <c r="M21" s="110"/>
      <c r="N21" s="110"/>
      <c r="O21" s="110"/>
      <c r="P21" s="110"/>
      <c r="Q21" s="145"/>
      <c r="R21" s="110"/>
      <c r="S21" s="110"/>
      <c r="U21" s="144"/>
    </row>
    <row r="22" spans="1:21" x14ac:dyDescent="0.2">
      <c r="A22" s="57" t="s">
        <v>1270</v>
      </c>
      <c r="B22" s="244">
        <v>2845.7</v>
      </c>
      <c r="C22" s="118">
        <v>545.29999999999995</v>
      </c>
      <c r="D22" s="119">
        <v>0.19159999999999999</v>
      </c>
      <c r="E22" s="119">
        <v>1.9099999999999999E-2</v>
      </c>
      <c r="G22" s="110"/>
      <c r="H22" s="110"/>
      <c r="I22" s="110"/>
      <c r="L22" s="110"/>
      <c r="M22" s="110"/>
      <c r="N22" s="110"/>
      <c r="O22" s="110"/>
      <c r="P22" s="110"/>
      <c r="Q22" s="145"/>
      <c r="R22" s="110"/>
      <c r="S22" s="110"/>
      <c r="U22" s="144"/>
    </row>
    <row r="23" spans="1:21" x14ac:dyDescent="0.2">
      <c r="A23" s="57" t="s">
        <v>912</v>
      </c>
      <c r="B23" s="244">
        <v>135.30000000000001</v>
      </c>
      <c r="C23" s="118">
        <v>0.5</v>
      </c>
      <c r="D23" s="119">
        <v>3.7000000000000002E-3</v>
      </c>
      <c r="E23" s="119">
        <v>1.1200000000000002E-2</v>
      </c>
      <c r="G23" s="110"/>
      <c r="H23" s="110"/>
      <c r="I23" s="110"/>
      <c r="L23" s="110"/>
      <c r="M23" s="110"/>
      <c r="N23" s="110"/>
      <c r="O23" s="110"/>
      <c r="P23" s="110"/>
      <c r="Q23" s="145"/>
      <c r="R23" s="110"/>
      <c r="S23" s="110"/>
      <c r="U23" s="144"/>
    </row>
    <row r="24" spans="1:21" x14ac:dyDescent="0.2">
      <c r="A24" s="57" t="s">
        <v>913</v>
      </c>
      <c r="B24" s="244">
        <v>66.400000000000006</v>
      </c>
      <c r="C24" s="118">
        <v>13.8</v>
      </c>
      <c r="D24" s="119">
        <v>0.20780000000000001</v>
      </c>
      <c r="E24" s="119">
        <v>1.0700000000000001E-2</v>
      </c>
      <c r="G24" s="110"/>
      <c r="H24" s="110"/>
      <c r="I24" s="110"/>
      <c r="L24" s="110"/>
      <c r="M24" s="110"/>
      <c r="N24" s="110"/>
      <c r="O24" s="110"/>
      <c r="P24" s="110"/>
      <c r="Q24" s="145"/>
      <c r="R24" s="110"/>
      <c r="S24" s="110"/>
      <c r="U24" s="144"/>
    </row>
    <row r="25" spans="1:21" x14ac:dyDescent="0.2">
      <c r="A25" s="57" t="s">
        <v>779</v>
      </c>
      <c r="B25" s="244">
        <v>243.9</v>
      </c>
      <c r="C25" s="118">
        <v>27.6</v>
      </c>
      <c r="D25" s="119">
        <v>0.11320000000000001</v>
      </c>
      <c r="E25" s="119">
        <v>1.29E-2</v>
      </c>
      <c r="G25" s="110"/>
      <c r="H25" s="110"/>
      <c r="I25" s="110"/>
      <c r="L25" s="110"/>
      <c r="M25" s="110"/>
      <c r="N25" s="110"/>
      <c r="O25" s="110"/>
      <c r="P25" s="110"/>
      <c r="Q25" s="145"/>
      <c r="R25" s="110"/>
      <c r="S25" s="110"/>
      <c r="U25" s="144"/>
    </row>
    <row r="26" spans="1:21" x14ac:dyDescent="0.2">
      <c r="A26" s="57" t="s">
        <v>914</v>
      </c>
      <c r="B26" s="244">
        <v>1098.7</v>
      </c>
      <c r="C26" s="118">
        <v>296.60000000000002</v>
      </c>
      <c r="D26" s="119">
        <v>0.27</v>
      </c>
      <c r="E26" s="119">
        <v>2.3E-2</v>
      </c>
      <c r="G26" s="110"/>
      <c r="H26" s="110"/>
      <c r="I26" s="110"/>
      <c r="L26" s="110"/>
      <c r="M26" s="110"/>
      <c r="N26" s="110"/>
      <c r="O26" s="110"/>
      <c r="P26" s="110"/>
      <c r="Q26" s="145"/>
      <c r="R26" s="110"/>
      <c r="S26" s="110"/>
      <c r="U26" s="144"/>
    </row>
    <row r="27" spans="1:21" x14ac:dyDescent="0.2">
      <c r="A27" s="57" t="s">
        <v>915</v>
      </c>
      <c r="B27" s="244">
        <v>273.2</v>
      </c>
      <c r="C27" s="118">
        <v>39</v>
      </c>
      <c r="D27" s="119">
        <v>0.14279999999999998</v>
      </c>
      <c r="E27" s="119">
        <v>2.5499999999999998E-2</v>
      </c>
      <c r="G27" s="110"/>
      <c r="H27" s="110"/>
      <c r="I27" s="110"/>
      <c r="L27" s="110"/>
      <c r="M27" s="110"/>
      <c r="N27" s="110"/>
      <c r="O27" s="110"/>
      <c r="P27" s="110"/>
      <c r="Q27" s="145"/>
      <c r="R27" s="110"/>
      <c r="S27" s="110"/>
      <c r="U27" s="144"/>
    </row>
    <row r="28" spans="1:21" x14ac:dyDescent="0.2">
      <c r="A28" s="57" t="s">
        <v>916</v>
      </c>
      <c r="B28" s="244">
        <v>1424.4</v>
      </c>
      <c r="C28" s="118">
        <v>139.1</v>
      </c>
      <c r="D28" s="119">
        <v>9.7699999999999995E-2</v>
      </c>
      <c r="E28" s="119">
        <v>7.9000000000000008E-3</v>
      </c>
      <c r="G28" s="110"/>
      <c r="H28" s="110"/>
      <c r="I28" s="110"/>
      <c r="L28" s="110"/>
      <c r="M28" s="110"/>
      <c r="N28" s="110"/>
      <c r="O28" s="110"/>
      <c r="P28" s="110"/>
      <c r="Q28" s="145"/>
      <c r="R28" s="110"/>
      <c r="S28" s="110"/>
      <c r="U28" s="144"/>
    </row>
    <row r="29" spans="1:21" x14ac:dyDescent="0.2">
      <c r="A29" s="245" t="s">
        <v>329</v>
      </c>
      <c r="B29" s="244">
        <v>73.319999999999993</v>
      </c>
      <c r="C29" s="118">
        <v>1.85</v>
      </c>
      <c r="D29" s="119">
        <v>2.53E-2</v>
      </c>
      <c r="E29" s="119">
        <v>2.0999999999999999E-3</v>
      </c>
      <c r="G29" s="110"/>
      <c r="H29" s="110"/>
      <c r="I29" s="110"/>
      <c r="L29" s="110"/>
      <c r="M29" s="110"/>
      <c r="N29" s="110"/>
      <c r="O29" s="110"/>
      <c r="P29" s="110"/>
      <c r="Q29" s="145"/>
      <c r="R29" s="110"/>
      <c r="S29" s="110"/>
      <c r="U29" s="144"/>
    </row>
    <row r="30" spans="1:21" x14ac:dyDescent="0.2">
      <c r="A30" s="110" t="s">
        <v>330</v>
      </c>
      <c r="B30" s="244">
        <v>101.05</v>
      </c>
      <c r="C30" s="118">
        <v>9.5</v>
      </c>
      <c r="D30" s="119">
        <v>9.4E-2</v>
      </c>
      <c r="E30" s="119">
        <v>7.6E-3</v>
      </c>
      <c r="G30" s="110"/>
      <c r="H30" s="110"/>
      <c r="I30" s="110"/>
      <c r="L30" s="110"/>
      <c r="M30" s="110"/>
      <c r="N30" s="110"/>
      <c r="O30" s="110"/>
      <c r="P30" s="110"/>
      <c r="Q30" s="145"/>
      <c r="R30" s="110"/>
      <c r="S30" s="110"/>
      <c r="U30" s="144"/>
    </row>
    <row r="31" spans="1:21" x14ac:dyDescent="0.2">
      <c r="A31" s="57" t="s">
        <v>919</v>
      </c>
      <c r="B31" s="244">
        <v>408.4</v>
      </c>
      <c r="C31" s="118">
        <v>38.5</v>
      </c>
      <c r="D31" s="119">
        <v>9.4299999999999995E-2</v>
      </c>
      <c r="E31" s="119">
        <v>-4.5999999999999999E-3</v>
      </c>
      <c r="G31" s="110"/>
      <c r="H31" s="110"/>
      <c r="I31" s="110"/>
      <c r="L31" s="110"/>
      <c r="M31" s="110"/>
      <c r="N31" s="110"/>
      <c r="O31" s="110"/>
      <c r="P31" s="110"/>
      <c r="Q31" s="145"/>
      <c r="R31" s="110"/>
      <c r="S31" s="110"/>
      <c r="U31" s="144"/>
    </row>
    <row r="32" spans="1:21" x14ac:dyDescent="0.2">
      <c r="A32" s="57" t="s">
        <v>920</v>
      </c>
      <c r="B32" s="244">
        <v>57.9</v>
      </c>
      <c r="C32" s="118">
        <v>2.9</v>
      </c>
      <c r="D32" s="119">
        <v>5.0099999999999999E-2</v>
      </c>
      <c r="E32" s="119">
        <v>0</v>
      </c>
      <c r="G32" s="110"/>
      <c r="H32" s="110"/>
      <c r="I32" s="110"/>
      <c r="L32" s="110"/>
      <c r="M32" s="110"/>
      <c r="N32" s="110"/>
      <c r="O32" s="110"/>
      <c r="P32" s="110"/>
      <c r="Q32" s="145"/>
      <c r="R32" s="110"/>
      <c r="S32" s="110"/>
      <c r="U32" s="144"/>
    </row>
    <row r="33" spans="1:21" x14ac:dyDescent="0.2">
      <c r="A33" s="57" t="s">
        <v>921</v>
      </c>
      <c r="B33" s="244">
        <v>35.299999999999997</v>
      </c>
      <c r="C33" s="118">
        <v>-0.6</v>
      </c>
      <c r="D33" s="119">
        <v>-1.7000000000000001E-2</v>
      </c>
      <c r="E33" s="119">
        <v>-5.6000000000000008E-3</v>
      </c>
      <c r="G33" s="110"/>
      <c r="H33" s="110"/>
      <c r="I33" s="110"/>
      <c r="L33" s="110"/>
      <c r="M33" s="110"/>
      <c r="N33" s="110"/>
      <c r="O33" s="110"/>
      <c r="P33" s="110"/>
      <c r="Q33" s="145"/>
      <c r="R33" s="110"/>
      <c r="S33" s="110"/>
      <c r="U33" s="144"/>
    </row>
    <row r="34" spans="1:21" x14ac:dyDescent="0.2">
      <c r="A34" s="57" t="s">
        <v>922</v>
      </c>
      <c r="B34" s="244">
        <v>167.8</v>
      </c>
      <c r="C34" s="118">
        <v>6.9</v>
      </c>
      <c r="D34" s="119">
        <v>4.1100000000000005E-2</v>
      </c>
      <c r="E34" s="119">
        <v>1.3899999999999999E-2</v>
      </c>
      <c r="G34" s="110"/>
      <c r="H34" s="110"/>
      <c r="I34" s="110"/>
      <c r="L34" s="110"/>
      <c r="M34" s="110"/>
      <c r="N34" s="110"/>
      <c r="O34" s="110"/>
      <c r="P34" s="110"/>
      <c r="Q34" s="145"/>
      <c r="R34" s="110"/>
      <c r="S34" s="110"/>
      <c r="U34" s="144"/>
    </row>
    <row r="35" spans="1:21" x14ac:dyDescent="0.2">
      <c r="A35" s="57" t="s">
        <v>923</v>
      </c>
      <c r="B35" s="244">
        <v>44.2</v>
      </c>
      <c r="C35" s="118">
        <v>-3.6</v>
      </c>
      <c r="D35" s="119">
        <v>-8.14E-2</v>
      </c>
      <c r="E35" s="119">
        <v>4.5000000000000005E-3</v>
      </c>
      <c r="G35" s="110"/>
      <c r="H35" s="110"/>
      <c r="I35" s="110"/>
      <c r="L35" s="110"/>
      <c r="M35" s="110"/>
      <c r="N35" s="110"/>
      <c r="O35" s="110"/>
      <c r="P35" s="110"/>
      <c r="Q35" s="145"/>
      <c r="R35" s="110"/>
      <c r="S35" s="110"/>
      <c r="U35" s="144"/>
    </row>
    <row r="36" spans="1:21" x14ac:dyDescent="0.2">
      <c r="A36" s="57" t="s">
        <v>924</v>
      </c>
      <c r="B36" s="244">
        <v>97.3</v>
      </c>
      <c r="C36" s="118">
        <v>16.7</v>
      </c>
      <c r="D36" s="119">
        <v>0.1716</v>
      </c>
      <c r="E36" s="119">
        <v>2.2099999999999998E-2</v>
      </c>
      <c r="G36" s="110"/>
      <c r="H36" s="110"/>
      <c r="I36" s="110"/>
      <c r="L36" s="110"/>
      <c r="M36" s="110"/>
      <c r="N36" s="110"/>
      <c r="O36" s="110"/>
      <c r="P36" s="110"/>
      <c r="Q36" s="145"/>
      <c r="R36" s="110"/>
      <c r="S36" s="110"/>
      <c r="U36" s="144"/>
    </row>
    <row r="37" spans="1:21" x14ac:dyDescent="0.2">
      <c r="A37" s="57" t="s">
        <v>925</v>
      </c>
      <c r="B37" s="244">
        <v>86.4</v>
      </c>
      <c r="C37" s="118">
        <v>25.2</v>
      </c>
      <c r="D37" s="119">
        <v>0.29170000000000001</v>
      </c>
      <c r="E37" s="119">
        <v>2.4900000000000002E-2</v>
      </c>
      <c r="G37" s="110"/>
      <c r="H37" s="110"/>
      <c r="I37" s="110"/>
      <c r="L37" s="110"/>
      <c r="M37" s="110"/>
      <c r="N37" s="110"/>
      <c r="O37" s="110"/>
      <c r="P37" s="110"/>
      <c r="Q37" s="145"/>
      <c r="R37" s="110"/>
      <c r="S37" s="110"/>
      <c r="U37" s="144"/>
    </row>
    <row r="38" spans="1:21" x14ac:dyDescent="0.2">
      <c r="A38" s="57" t="s">
        <v>926</v>
      </c>
      <c r="B38" s="244">
        <v>85.4</v>
      </c>
      <c r="C38" s="118">
        <v>8.4</v>
      </c>
      <c r="D38" s="119">
        <v>9.8400000000000001E-2</v>
      </c>
      <c r="E38" s="119">
        <v>5.8999999999999999E-3</v>
      </c>
      <c r="G38" s="110"/>
      <c r="H38" s="110"/>
      <c r="I38" s="110"/>
      <c r="L38" s="110"/>
      <c r="M38" s="110"/>
      <c r="N38" s="110"/>
      <c r="O38" s="110"/>
      <c r="P38" s="110"/>
      <c r="Q38" s="145"/>
      <c r="R38" s="110"/>
      <c r="S38" s="110"/>
      <c r="U38" s="144"/>
    </row>
    <row r="39" spans="1:21" x14ac:dyDescent="0.2">
      <c r="A39" s="57" t="s">
        <v>927</v>
      </c>
      <c r="B39" s="244">
        <v>104.4</v>
      </c>
      <c r="C39" s="118">
        <v>-3.8</v>
      </c>
      <c r="D39" s="119">
        <v>-3.6400000000000002E-2</v>
      </c>
      <c r="E39" s="119">
        <v>3.8E-3</v>
      </c>
      <c r="G39" s="110"/>
      <c r="H39" s="110"/>
      <c r="I39" s="110"/>
      <c r="L39" s="110"/>
      <c r="M39" s="110"/>
      <c r="N39" s="110"/>
      <c r="O39" s="110"/>
      <c r="P39" s="110"/>
      <c r="Q39" s="145"/>
      <c r="R39" s="110"/>
      <c r="S39" s="110"/>
      <c r="U39" s="144"/>
    </row>
    <row r="40" spans="1:21" x14ac:dyDescent="0.2">
      <c r="A40" s="57" t="s">
        <v>928</v>
      </c>
      <c r="B40" s="244">
        <v>546.6</v>
      </c>
      <c r="C40" s="118">
        <v>50.7</v>
      </c>
      <c r="D40" s="119">
        <v>9.2799999999999994E-2</v>
      </c>
      <c r="E40" s="119">
        <v>1.54E-2</v>
      </c>
      <c r="G40" s="110"/>
      <c r="H40" s="110"/>
      <c r="I40" s="110"/>
      <c r="L40" s="110"/>
      <c r="M40" s="110"/>
      <c r="N40" s="110"/>
      <c r="O40" s="110"/>
      <c r="P40" s="110"/>
      <c r="Q40" s="145"/>
      <c r="R40" s="110"/>
      <c r="S40" s="110"/>
      <c r="U40" s="144"/>
    </row>
    <row r="41" spans="1:21" x14ac:dyDescent="0.2">
      <c r="A41" s="57" t="s">
        <v>929</v>
      </c>
      <c r="B41" s="244">
        <v>72.5</v>
      </c>
      <c r="C41" s="118">
        <v>6.8</v>
      </c>
      <c r="D41" s="119">
        <v>9.3800000000000008E-2</v>
      </c>
      <c r="E41" s="119">
        <v>1.4000000000000002E-3</v>
      </c>
      <c r="G41" s="110"/>
      <c r="H41" s="110"/>
      <c r="I41" s="110"/>
      <c r="L41" s="110"/>
      <c r="M41" s="110"/>
      <c r="N41" s="110"/>
      <c r="O41" s="110"/>
      <c r="P41" s="110"/>
      <c r="Q41" s="145"/>
      <c r="R41" s="110"/>
      <c r="S41" s="110"/>
      <c r="U41" s="144"/>
    </row>
    <row r="42" spans="1:21" x14ac:dyDescent="0.2">
      <c r="A42" s="57" t="s">
        <v>1271</v>
      </c>
      <c r="B42" s="244">
        <v>77.7</v>
      </c>
      <c r="C42" s="118">
        <v>5.9</v>
      </c>
      <c r="D42" s="119">
        <v>7.5899999999999995E-2</v>
      </c>
      <c r="E42" s="119">
        <v>1.2999999999999999E-3</v>
      </c>
      <c r="G42" s="110"/>
      <c r="H42" s="110"/>
      <c r="I42" s="110"/>
      <c r="L42" s="110"/>
      <c r="M42" s="110"/>
      <c r="N42" s="110"/>
      <c r="O42" s="110"/>
      <c r="P42" s="110"/>
      <c r="Q42" s="145"/>
      <c r="R42" s="110"/>
      <c r="S42" s="110"/>
      <c r="U42" s="144"/>
    </row>
    <row r="43" spans="1:21" x14ac:dyDescent="0.2">
      <c r="A43" s="57" t="s">
        <v>931</v>
      </c>
      <c r="B43" s="244">
        <v>77.400000000000006</v>
      </c>
      <c r="C43" s="118">
        <v>3.3</v>
      </c>
      <c r="D43" s="119">
        <v>4.2599999999999999E-2</v>
      </c>
      <c r="E43" s="119">
        <v>9.1000000000000004E-3</v>
      </c>
      <c r="G43" s="110"/>
      <c r="H43" s="110"/>
      <c r="I43" s="110"/>
      <c r="L43" s="110"/>
      <c r="M43" s="110"/>
      <c r="N43" s="110"/>
      <c r="O43" s="110"/>
      <c r="P43" s="110"/>
      <c r="Q43" s="145"/>
      <c r="R43" s="110"/>
      <c r="S43" s="110"/>
      <c r="U43" s="144"/>
    </row>
    <row r="44" spans="1:21" x14ac:dyDescent="0.2">
      <c r="A44" s="57" t="s">
        <v>932</v>
      </c>
      <c r="B44" s="244">
        <v>91.5</v>
      </c>
      <c r="C44" s="118">
        <v>-4.3</v>
      </c>
      <c r="D44" s="119">
        <v>-4.7E-2</v>
      </c>
      <c r="E44" s="119">
        <v>-2.2000000000000001E-3</v>
      </c>
      <c r="G44" s="110"/>
      <c r="H44" s="110"/>
      <c r="I44" s="110"/>
      <c r="L44" s="110"/>
      <c r="M44" s="110"/>
      <c r="N44" s="110"/>
      <c r="O44" s="110"/>
      <c r="P44" s="110"/>
      <c r="Q44" s="145"/>
      <c r="R44" s="110"/>
      <c r="S44" s="110"/>
      <c r="U44" s="144"/>
    </row>
    <row r="45" spans="1:21" x14ac:dyDescent="0.2">
      <c r="A45" s="57" t="s">
        <v>933</v>
      </c>
      <c r="B45" s="244">
        <v>43.2</v>
      </c>
      <c r="C45" s="118">
        <v>1.3</v>
      </c>
      <c r="D45" s="119">
        <v>3.0099999999999998E-2</v>
      </c>
      <c r="E45" s="119">
        <v>6.9999999999999993E-3</v>
      </c>
      <c r="G45" s="110"/>
      <c r="H45" s="110"/>
      <c r="I45" s="110"/>
      <c r="L45" s="110"/>
      <c r="M45" s="110"/>
      <c r="N45" s="110"/>
      <c r="O45" s="110"/>
      <c r="P45" s="110"/>
      <c r="Q45" s="145"/>
      <c r="R45" s="110"/>
      <c r="S45" s="110"/>
      <c r="U45" s="144"/>
    </row>
    <row r="46" spans="1:21" x14ac:dyDescent="0.2">
      <c r="A46" s="57" t="s">
        <v>934</v>
      </c>
      <c r="B46" s="244">
        <v>343.7</v>
      </c>
      <c r="C46" s="118">
        <v>88.9</v>
      </c>
      <c r="D46" s="119">
        <v>0.25869999999999999</v>
      </c>
      <c r="E46" s="119">
        <v>3.2099999999999997E-2</v>
      </c>
      <c r="G46" s="110"/>
      <c r="H46" s="110"/>
      <c r="I46" s="110"/>
      <c r="L46" s="110"/>
      <c r="M46" s="110"/>
      <c r="N46" s="110"/>
      <c r="O46" s="110"/>
      <c r="P46" s="110"/>
      <c r="Q46" s="145"/>
      <c r="R46" s="110"/>
      <c r="S46" s="110"/>
      <c r="U46" s="144"/>
    </row>
    <row r="47" spans="1:21" x14ac:dyDescent="0.2">
      <c r="A47" s="110" t="s">
        <v>1241</v>
      </c>
      <c r="B47" s="244">
        <v>2802.19</v>
      </c>
      <c r="C47" s="118">
        <v>368.5</v>
      </c>
      <c r="D47" s="119">
        <v>0.13150000000000001</v>
      </c>
      <c r="E47" s="119">
        <v>1.3300000000000001E-2</v>
      </c>
      <c r="G47" s="110"/>
      <c r="H47" s="110"/>
      <c r="I47" s="110"/>
      <c r="L47" s="110"/>
      <c r="M47" s="110"/>
      <c r="N47" s="110"/>
      <c r="O47" s="110"/>
      <c r="P47" s="110"/>
      <c r="Q47" s="145"/>
      <c r="R47" s="110"/>
      <c r="S47" s="110"/>
      <c r="U47" s="144"/>
    </row>
    <row r="48" spans="1:21" x14ac:dyDescent="0.2">
      <c r="A48" s="57" t="s">
        <v>935</v>
      </c>
      <c r="B48" s="244">
        <v>200.7</v>
      </c>
      <c r="C48" s="118">
        <v>39.299999999999997</v>
      </c>
      <c r="D48" s="119">
        <v>0.19579999999999997</v>
      </c>
      <c r="E48" s="119">
        <v>3.0299999999999997E-2</v>
      </c>
      <c r="G48" s="110"/>
      <c r="H48" s="110"/>
      <c r="I48" s="110"/>
      <c r="L48" s="110"/>
      <c r="M48" s="110"/>
      <c r="N48" s="110"/>
      <c r="O48" s="110"/>
      <c r="P48" s="110"/>
      <c r="Q48" s="145"/>
      <c r="R48" s="110"/>
      <c r="S48" s="110"/>
      <c r="U48" s="144"/>
    </row>
    <row r="49" spans="1:21" x14ac:dyDescent="0.2">
      <c r="A49" s="57" t="s">
        <v>936</v>
      </c>
      <c r="B49" s="244">
        <v>77.2</v>
      </c>
      <c r="C49" s="118">
        <v>11.3</v>
      </c>
      <c r="D49" s="119">
        <v>0.1464</v>
      </c>
      <c r="E49" s="119">
        <v>1.3100000000000001E-2</v>
      </c>
      <c r="G49" s="110"/>
      <c r="H49" s="110"/>
      <c r="I49" s="110"/>
      <c r="L49" s="110"/>
      <c r="M49" s="110"/>
      <c r="N49" s="110"/>
      <c r="O49" s="110"/>
      <c r="P49" s="110"/>
      <c r="Q49" s="145"/>
      <c r="R49" s="110"/>
      <c r="S49" s="110"/>
      <c r="U49" s="144"/>
    </row>
    <row r="50" spans="1:21" x14ac:dyDescent="0.2">
      <c r="A50" s="57" t="s">
        <v>937</v>
      </c>
      <c r="B50" s="244">
        <v>95.2</v>
      </c>
      <c r="C50" s="118">
        <v>11.1</v>
      </c>
      <c r="D50" s="119">
        <v>0.1166</v>
      </c>
      <c r="E50" s="119">
        <v>2.0400000000000001E-2</v>
      </c>
      <c r="G50" s="110"/>
      <c r="H50" s="110"/>
      <c r="I50" s="110"/>
      <c r="L50" s="110"/>
      <c r="M50" s="110"/>
      <c r="N50" s="110"/>
      <c r="O50" s="110"/>
      <c r="P50" s="110"/>
      <c r="Q50" s="145"/>
      <c r="R50" s="110"/>
      <c r="S50" s="110"/>
      <c r="U50" s="144"/>
    </row>
    <row r="51" spans="1:21" x14ac:dyDescent="0.2">
      <c r="A51" s="110" t="s">
        <v>350</v>
      </c>
      <c r="B51" s="244">
        <v>436.48</v>
      </c>
      <c r="C51" s="118">
        <v>19.03</v>
      </c>
      <c r="D51" s="119">
        <v>4.36E-2</v>
      </c>
      <c r="E51" s="119">
        <v>4.6999999999999993E-3</v>
      </c>
      <c r="G51" s="110"/>
      <c r="H51" s="110"/>
      <c r="I51" s="110"/>
      <c r="L51" s="110"/>
      <c r="M51" s="110"/>
      <c r="N51" s="110"/>
      <c r="O51" s="110"/>
      <c r="P51" s="110"/>
      <c r="Q51" s="145"/>
      <c r="R51" s="110"/>
      <c r="S51" s="110"/>
      <c r="U51" s="144"/>
    </row>
    <row r="52" spans="1:21" x14ac:dyDescent="0.2">
      <c r="A52" s="57" t="s">
        <v>939</v>
      </c>
      <c r="B52" s="244">
        <v>142.6</v>
      </c>
      <c r="C52" s="118">
        <v>14.6</v>
      </c>
      <c r="D52" s="119">
        <v>0.1024</v>
      </c>
      <c r="E52" s="119">
        <v>5.6000000000000008E-3</v>
      </c>
      <c r="G52" s="110"/>
      <c r="H52" s="110"/>
      <c r="I52" s="110"/>
      <c r="L52" s="110"/>
      <c r="M52" s="110"/>
      <c r="N52" s="110"/>
      <c r="O52" s="110"/>
      <c r="P52" s="110"/>
      <c r="Q52" s="145"/>
      <c r="R52" s="110"/>
      <c r="S52" s="110"/>
      <c r="U52" s="144"/>
    </row>
    <row r="53" spans="1:21" x14ac:dyDescent="0.2">
      <c r="A53" s="57" t="s">
        <v>940</v>
      </c>
      <c r="B53" s="244">
        <v>45.9</v>
      </c>
      <c r="C53" s="118">
        <v>5.8</v>
      </c>
      <c r="D53" s="119">
        <v>0.12640000000000001</v>
      </c>
      <c r="E53" s="119">
        <v>2.23E-2</v>
      </c>
      <c r="G53" s="110"/>
      <c r="H53" s="110"/>
      <c r="I53" s="110"/>
      <c r="L53" s="110"/>
      <c r="M53" s="110"/>
      <c r="N53" s="110"/>
      <c r="O53" s="110"/>
      <c r="P53" s="110"/>
      <c r="Q53" s="145"/>
      <c r="R53" s="110"/>
      <c r="S53" s="110"/>
      <c r="U53" s="144"/>
    </row>
    <row r="54" spans="1:21" x14ac:dyDescent="0.2">
      <c r="A54" s="57" t="s">
        <v>1272</v>
      </c>
      <c r="B54" s="244">
        <v>570.1</v>
      </c>
      <c r="C54" s="118">
        <v>31.3</v>
      </c>
      <c r="D54" s="119">
        <v>5.4900000000000004E-2</v>
      </c>
      <c r="E54" s="119">
        <v>9.0000000000000011E-3</v>
      </c>
      <c r="G54" s="110"/>
      <c r="H54" s="110"/>
      <c r="I54" s="110"/>
      <c r="L54" s="110"/>
      <c r="M54" s="110"/>
      <c r="N54" s="110"/>
      <c r="O54" s="110"/>
      <c r="P54" s="110"/>
      <c r="Q54" s="145"/>
      <c r="R54" s="110"/>
      <c r="S54" s="110"/>
      <c r="U54" s="144"/>
    </row>
    <row r="55" spans="1:21" x14ac:dyDescent="0.2">
      <c r="A55" s="57" t="s">
        <v>942</v>
      </c>
      <c r="B55" s="244">
        <v>63</v>
      </c>
      <c r="C55" s="118">
        <v>5.6</v>
      </c>
      <c r="D55" s="119">
        <v>8.8900000000000007E-2</v>
      </c>
      <c r="E55" s="119">
        <v>6.4000000000000003E-3</v>
      </c>
      <c r="G55" s="110"/>
      <c r="H55" s="110"/>
      <c r="I55" s="110"/>
      <c r="L55" s="110"/>
      <c r="M55" s="110"/>
      <c r="N55" s="110"/>
      <c r="O55" s="110"/>
      <c r="P55" s="110"/>
      <c r="Q55" s="145"/>
      <c r="R55" s="110"/>
      <c r="S55" s="110"/>
      <c r="U55" s="144"/>
    </row>
    <row r="56" spans="1:21" x14ac:dyDescent="0.2">
      <c r="A56" s="110" t="s">
        <v>355</v>
      </c>
      <c r="B56" s="244">
        <v>129.72999999999999</v>
      </c>
      <c r="C56" s="118">
        <v>12.79</v>
      </c>
      <c r="D56" s="119">
        <v>9.8599999999999993E-2</v>
      </c>
      <c r="E56" s="119">
        <v>2.2499999999999999E-2</v>
      </c>
      <c r="G56" s="110"/>
      <c r="H56" s="110"/>
      <c r="I56" s="110"/>
      <c r="L56" s="110"/>
      <c r="M56" s="110"/>
      <c r="N56" s="110"/>
      <c r="O56" s="110"/>
      <c r="P56" s="110"/>
      <c r="Q56" s="145"/>
      <c r="R56" s="110"/>
      <c r="S56" s="110"/>
      <c r="U56" s="144"/>
    </row>
    <row r="57" spans="1:21" x14ac:dyDescent="0.2">
      <c r="A57" s="57" t="s">
        <v>944</v>
      </c>
      <c r="B57" s="244">
        <v>46.1</v>
      </c>
      <c r="C57" s="118">
        <v>2.2999999999999998</v>
      </c>
      <c r="D57" s="119">
        <v>4.99E-2</v>
      </c>
      <c r="E57" s="119">
        <v>0</v>
      </c>
      <c r="G57" s="110"/>
      <c r="H57" s="110"/>
      <c r="I57" s="110"/>
      <c r="L57" s="110"/>
      <c r="M57" s="110"/>
      <c r="N57" s="110"/>
      <c r="O57" s="110"/>
      <c r="P57" s="110"/>
      <c r="Q57" s="145"/>
      <c r="R57" s="110"/>
      <c r="S57" s="110"/>
      <c r="U57" s="144"/>
    </row>
    <row r="58" spans="1:21" x14ac:dyDescent="0.2">
      <c r="A58" s="57" t="s">
        <v>945</v>
      </c>
      <c r="B58" s="244">
        <v>175</v>
      </c>
      <c r="C58" s="118">
        <v>13.3</v>
      </c>
      <c r="D58" s="119">
        <v>7.5999999999999998E-2</v>
      </c>
      <c r="E58" s="119">
        <v>5.9999999999999995E-4</v>
      </c>
      <c r="G58" s="110"/>
      <c r="H58" s="110"/>
      <c r="I58" s="110"/>
      <c r="L58" s="110"/>
      <c r="M58" s="110"/>
      <c r="N58" s="110"/>
      <c r="O58" s="110"/>
      <c r="P58" s="110"/>
      <c r="Q58" s="145"/>
      <c r="R58" s="110"/>
      <c r="S58" s="110"/>
      <c r="U58" s="144"/>
    </row>
    <row r="59" spans="1:21" x14ac:dyDescent="0.2">
      <c r="A59" s="57" t="s">
        <v>946</v>
      </c>
      <c r="B59" s="244">
        <v>281.5</v>
      </c>
      <c r="C59" s="118">
        <v>81</v>
      </c>
      <c r="D59" s="119">
        <v>0.28770000000000001</v>
      </c>
      <c r="E59" s="119">
        <v>3.49E-2</v>
      </c>
      <c r="G59" s="110"/>
      <c r="H59" s="110"/>
      <c r="I59" s="110"/>
      <c r="L59" s="110"/>
      <c r="M59" s="110"/>
      <c r="N59" s="110"/>
      <c r="O59" s="110"/>
      <c r="P59" s="110"/>
      <c r="Q59" s="145"/>
      <c r="R59" s="110"/>
      <c r="S59" s="110"/>
      <c r="U59" s="144"/>
    </row>
    <row r="60" spans="1:21" x14ac:dyDescent="0.2">
      <c r="A60" s="57" t="s">
        <v>786</v>
      </c>
      <c r="B60" s="244">
        <v>45.2</v>
      </c>
      <c r="C60" s="118">
        <v>1.5</v>
      </c>
      <c r="D60" s="119">
        <v>3.32E-2</v>
      </c>
      <c r="E60" s="119">
        <v>4.4000000000000003E-3</v>
      </c>
      <c r="G60" s="110"/>
      <c r="H60" s="110"/>
      <c r="I60" s="110"/>
      <c r="L60" s="110"/>
      <c r="M60" s="110"/>
      <c r="N60" s="110"/>
      <c r="O60" s="110"/>
      <c r="P60" s="110"/>
      <c r="Q60" s="145"/>
      <c r="R60" s="110"/>
      <c r="S60" s="110"/>
      <c r="U60" s="144"/>
    </row>
    <row r="61" spans="1:21" x14ac:dyDescent="0.2">
      <c r="A61" s="57" t="s">
        <v>947</v>
      </c>
      <c r="B61" s="244">
        <v>58.5</v>
      </c>
      <c r="C61" s="118">
        <v>2.7</v>
      </c>
      <c r="D61" s="119">
        <v>4.6199999999999998E-2</v>
      </c>
      <c r="E61" s="119">
        <v>1.3899999999999999E-2</v>
      </c>
      <c r="G61" s="110"/>
      <c r="H61" s="110"/>
      <c r="I61" s="110"/>
      <c r="L61" s="110"/>
      <c r="M61" s="110"/>
      <c r="N61" s="110"/>
      <c r="O61" s="110"/>
      <c r="P61" s="110"/>
      <c r="Q61" s="145"/>
      <c r="R61" s="110"/>
      <c r="S61" s="110"/>
      <c r="U61" s="144"/>
    </row>
    <row r="62" spans="1:21" x14ac:dyDescent="0.2">
      <c r="A62" s="57" t="s">
        <v>948</v>
      </c>
      <c r="B62" s="244">
        <v>31</v>
      </c>
      <c r="C62" s="118">
        <v>2.4</v>
      </c>
      <c r="D62" s="119">
        <v>7.7399999999999997E-2</v>
      </c>
      <c r="E62" s="119">
        <v>3.6799999999999999E-2</v>
      </c>
      <c r="G62" s="110"/>
      <c r="H62" s="110"/>
      <c r="I62" s="110"/>
      <c r="L62" s="110"/>
      <c r="M62" s="110"/>
      <c r="N62" s="110"/>
      <c r="O62" s="110"/>
      <c r="P62" s="110"/>
      <c r="Q62" s="145"/>
      <c r="R62" s="110"/>
      <c r="S62" s="110"/>
      <c r="U62" s="144"/>
    </row>
    <row r="63" spans="1:21" x14ac:dyDescent="0.2">
      <c r="A63" s="57" t="s">
        <v>949</v>
      </c>
      <c r="B63" s="244">
        <v>39.6</v>
      </c>
      <c r="C63" s="118">
        <v>0.8</v>
      </c>
      <c r="D63" s="119">
        <v>2.0199999999999999E-2</v>
      </c>
      <c r="E63" s="119">
        <v>1.0200000000000001E-2</v>
      </c>
      <c r="G63" s="110"/>
      <c r="H63" s="110"/>
      <c r="I63" s="110"/>
      <c r="L63" s="110"/>
      <c r="M63" s="110"/>
      <c r="N63" s="110"/>
      <c r="O63" s="110"/>
      <c r="P63" s="110"/>
      <c r="Q63" s="145"/>
      <c r="R63" s="110"/>
      <c r="S63" s="110"/>
      <c r="U63" s="144"/>
    </row>
    <row r="64" spans="1:21" x14ac:dyDescent="0.2">
      <c r="A64" s="57" t="s">
        <v>950</v>
      </c>
      <c r="B64" s="244">
        <v>144.19999999999999</v>
      </c>
      <c r="C64" s="118">
        <v>5.8</v>
      </c>
      <c r="D64" s="119">
        <v>4.0199999999999993E-2</v>
      </c>
      <c r="E64" s="119">
        <v>-4.0999999999999995E-3</v>
      </c>
      <c r="G64" s="110"/>
      <c r="H64" s="110"/>
      <c r="I64" s="110"/>
      <c r="L64" s="110"/>
      <c r="M64" s="110"/>
      <c r="N64" s="110"/>
      <c r="O64" s="110"/>
      <c r="P64" s="110"/>
      <c r="Q64" s="145"/>
      <c r="R64" s="110"/>
      <c r="S64" s="110"/>
      <c r="U64" s="144"/>
    </row>
    <row r="65" spans="1:21" x14ac:dyDescent="0.2">
      <c r="A65" s="57" t="s">
        <v>951</v>
      </c>
      <c r="B65" s="244">
        <v>62.7</v>
      </c>
      <c r="C65" s="118">
        <v>6.6</v>
      </c>
      <c r="D65" s="119">
        <v>0.10529999999999999</v>
      </c>
      <c r="E65" s="119">
        <v>1.7899999999999999E-2</v>
      </c>
      <c r="G65" s="110"/>
      <c r="H65" s="110"/>
      <c r="I65" s="110"/>
      <c r="L65" s="110"/>
      <c r="M65" s="110"/>
      <c r="N65" s="110"/>
      <c r="O65" s="110"/>
      <c r="P65" s="110"/>
      <c r="Q65" s="145"/>
      <c r="R65" s="110"/>
      <c r="S65" s="110"/>
      <c r="U65" s="144"/>
    </row>
    <row r="66" spans="1:21" x14ac:dyDescent="0.2">
      <c r="A66" s="57" t="s">
        <v>952</v>
      </c>
      <c r="B66" s="244">
        <v>111.9</v>
      </c>
      <c r="C66" s="118">
        <v>6.9</v>
      </c>
      <c r="D66" s="119">
        <v>6.1699999999999998E-2</v>
      </c>
      <c r="E66" s="119">
        <v>1.2699999999999999E-2</v>
      </c>
      <c r="G66" s="110"/>
      <c r="H66" s="110"/>
      <c r="I66" s="110"/>
      <c r="L66" s="110"/>
      <c r="M66" s="110"/>
      <c r="N66" s="110"/>
      <c r="O66" s="110"/>
      <c r="P66" s="110"/>
      <c r="Q66" s="145"/>
      <c r="R66" s="110"/>
      <c r="S66" s="110"/>
      <c r="U66" s="144"/>
    </row>
    <row r="67" spans="1:21" x14ac:dyDescent="0.2">
      <c r="A67" s="57" t="s">
        <v>1273</v>
      </c>
      <c r="B67" s="244">
        <v>374.5</v>
      </c>
      <c r="C67" s="118">
        <v>81</v>
      </c>
      <c r="D67" s="119">
        <v>0.21629999999999999</v>
      </c>
      <c r="E67" s="119">
        <v>2.29E-2</v>
      </c>
      <c r="G67" s="110"/>
      <c r="H67" s="110"/>
      <c r="I67" s="110"/>
      <c r="L67" s="110"/>
      <c r="M67" s="110"/>
      <c r="N67" s="110"/>
      <c r="O67" s="110"/>
      <c r="P67" s="110"/>
      <c r="Q67" s="145"/>
      <c r="R67" s="110"/>
      <c r="S67" s="110"/>
      <c r="U67" s="144"/>
    </row>
    <row r="68" spans="1:21" x14ac:dyDescent="0.2">
      <c r="A68" s="57" t="s">
        <v>953</v>
      </c>
      <c r="B68" s="244">
        <v>109.6</v>
      </c>
      <c r="C68" s="118">
        <v>-9.3000000000000007</v>
      </c>
      <c r="D68" s="119">
        <v>-8.4900000000000003E-2</v>
      </c>
      <c r="E68" s="119">
        <v>-1.26E-2</v>
      </c>
      <c r="G68" s="110"/>
      <c r="H68" s="110"/>
      <c r="I68" s="110"/>
      <c r="L68" s="110"/>
      <c r="M68" s="110"/>
      <c r="N68" s="110"/>
      <c r="O68" s="110"/>
      <c r="P68" s="110"/>
      <c r="Q68" s="145"/>
      <c r="R68" s="110"/>
      <c r="S68" s="110"/>
      <c r="U68" s="144"/>
    </row>
    <row r="69" spans="1:21" x14ac:dyDescent="0.2">
      <c r="A69" s="57" t="s">
        <v>1274</v>
      </c>
      <c r="B69" s="244">
        <v>1241.5999999999999</v>
      </c>
      <c r="C69" s="118">
        <v>272.60000000000002</v>
      </c>
      <c r="D69" s="119">
        <v>0.21960000000000002</v>
      </c>
      <c r="E69" s="119">
        <v>2.52E-2</v>
      </c>
      <c r="G69" s="110"/>
      <c r="H69" s="110"/>
      <c r="I69" s="110"/>
      <c r="L69" s="110"/>
      <c r="M69" s="110"/>
      <c r="N69" s="110"/>
      <c r="O69" s="110"/>
      <c r="P69" s="110"/>
      <c r="Q69" s="145"/>
      <c r="R69" s="110"/>
      <c r="S69" s="110"/>
      <c r="U69" s="144"/>
    </row>
    <row r="70" spans="1:21" x14ac:dyDescent="0.2">
      <c r="A70" s="57" t="s">
        <v>955</v>
      </c>
      <c r="B70" s="244">
        <v>120.7</v>
      </c>
      <c r="C70" s="118">
        <v>17.2</v>
      </c>
      <c r="D70" s="119">
        <v>0.14249999999999999</v>
      </c>
      <c r="E70" s="119">
        <v>1.77E-2</v>
      </c>
      <c r="G70" s="110"/>
      <c r="H70" s="110"/>
      <c r="I70" s="110"/>
      <c r="L70" s="110"/>
      <c r="M70" s="110"/>
      <c r="N70" s="110"/>
      <c r="O70" s="110"/>
      <c r="P70" s="110"/>
      <c r="Q70" s="145"/>
      <c r="R70" s="110"/>
      <c r="S70" s="110"/>
      <c r="U70" s="144"/>
    </row>
    <row r="71" spans="1:21" x14ac:dyDescent="0.2">
      <c r="A71" s="57" t="s">
        <v>816</v>
      </c>
      <c r="B71" s="244">
        <v>266.7</v>
      </c>
      <c r="C71" s="118">
        <v>36.299999999999997</v>
      </c>
      <c r="D71" s="119">
        <v>0.1361</v>
      </c>
      <c r="E71" s="119">
        <v>1.83E-2</v>
      </c>
      <c r="G71" s="110"/>
      <c r="H71" s="110"/>
      <c r="I71" s="110"/>
      <c r="L71" s="110"/>
      <c r="M71" s="110"/>
      <c r="N71" s="110"/>
      <c r="O71" s="110"/>
      <c r="P71" s="110"/>
      <c r="Q71" s="145"/>
      <c r="R71" s="110"/>
      <c r="S71" s="110"/>
      <c r="U71" s="144"/>
    </row>
    <row r="72" spans="1:21" x14ac:dyDescent="0.2">
      <c r="A72" s="57" t="s">
        <v>956</v>
      </c>
      <c r="B72" s="244">
        <v>47</v>
      </c>
      <c r="C72" s="118">
        <v>3.5</v>
      </c>
      <c r="D72" s="119">
        <v>7.4499999999999997E-2</v>
      </c>
      <c r="E72" s="119">
        <v>4.3E-3</v>
      </c>
      <c r="G72" s="110"/>
      <c r="H72" s="110"/>
      <c r="I72" s="110"/>
      <c r="L72" s="110"/>
      <c r="M72" s="110"/>
      <c r="N72" s="110"/>
      <c r="O72" s="110"/>
      <c r="P72" s="110"/>
      <c r="Q72" s="145"/>
      <c r="R72" s="110"/>
      <c r="S72" s="110"/>
      <c r="U72" s="144"/>
    </row>
    <row r="73" spans="1:21" x14ac:dyDescent="0.2">
      <c r="A73" s="57" t="s">
        <v>1313</v>
      </c>
      <c r="B73" s="244">
        <v>4809.2</v>
      </c>
      <c r="C73" s="118">
        <v>530.79999999999995</v>
      </c>
      <c r="D73" s="119">
        <v>0.1104</v>
      </c>
      <c r="E73" s="119">
        <v>1.21E-2</v>
      </c>
      <c r="G73" s="110"/>
      <c r="H73" s="110"/>
      <c r="I73" s="110"/>
      <c r="L73" s="110"/>
      <c r="M73" s="110"/>
      <c r="N73" s="110"/>
      <c r="O73" s="110"/>
      <c r="P73" s="110"/>
      <c r="Q73" s="145"/>
      <c r="R73" s="110"/>
      <c r="S73" s="110"/>
      <c r="U73" s="144"/>
    </row>
    <row r="74" spans="1:21" x14ac:dyDescent="0.2">
      <c r="A74" s="57" t="s">
        <v>957</v>
      </c>
      <c r="B74" s="244">
        <v>84.5</v>
      </c>
      <c r="C74" s="118">
        <v>14.4</v>
      </c>
      <c r="D74" s="119">
        <v>0.1704</v>
      </c>
      <c r="E74" s="119">
        <v>1.32E-2</v>
      </c>
      <c r="G74" s="110"/>
      <c r="H74" s="110"/>
      <c r="I74" s="110"/>
      <c r="L74" s="110"/>
      <c r="M74" s="110"/>
      <c r="N74" s="110"/>
      <c r="O74" s="110"/>
      <c r="P74" s="110"/>
      <c r="Q74" s="145"/>
      <c r="R74" s="110"/>
      <c r="S74" s="110"/>
      <c r="U74" s="144"/>
    </row>
    <row r="75" spans="1:21" x14ac:dyDescent="0.2">
      <c r="A75" s="57" t="s">
        <v>788</v>
      </c>
      <c r="B75" s="244">
        <v>1128.5999999999999</v>
      </c>
      <c r="C75" s="118">
        <v>142.9</v>
      </c>
      <c r="D75" s="119">
        <v>0.12659999999999999</v>
      </c>
      <c r="E75" s="119">
        <v>1.7299999999999999E-2</v>
      </c>
      <c r="G75" s="110"/>
      <c r="H75" s="110"/>
      <c r="I75" s="110"/>
      <c r="L75" s="110"/>
      <c r="M75" s="110"/>
      <c r="N75" s="110"/>
      <c r="O75" s="110"/>
      <c r="P75" s="110"/>
      <c r="Q75" s="145"/>
      <c r="R75" s="110"/>
      <c r="S75" s="110"/>
      <c r="U75" s="144"/>
    </row>
    <row r="76" spans="1:21" x14ac:dyDescent="0.2">
      <c r="A76" s="57" t="s">
        <v>794</v>
      </c>
      <c r="B76" s="244">
        <v>94.6</v>
      </c>
      <c r="C76" s="118">
        <v>14.2</v>
      </c>
      <c r="D76" s="119">
        <v>0.15010000000000001</v>
      </c>
      <c r="E76" s="119">
        <v>2.3799999999999998E-2</v>
      </c>
      <c r="G76" s="110"/>
      <c r="H76" s="110"/>
      <c r="I76" s="110"/>
      <c r="L76" s="110"/>
      <c r="M76" s="110"/>
      <c r="N76" s="110"/>
      <c r="O76" s="110"/>
      <c r="P76" s="110"/>
      <c r="Q76" s="145"/>
      <c r="R76" s="110"/>
      <c r="S76" s="110"/>
      <c r="U76" s="144"/>
    </row>
    <row r="77" spans="1:21" x14ac:dyDescent="0.2">
      <c r="A77" s="57" t="s">
        <v>958</v>
      </c>
      <c r="B77" s="244">
        <v>47</v>
      </c>
      <c r="C77" s="118">
        <v>7.6</v>
      </c>
      <c r="D77" s="119">
        <v>0.16170000000000001</v>
      </c>
      <c r="E77" s="119">
        <v>1.29E-2</v>
      </c>
      <c r="G77" s="110"/>
      <c r="H77" s="110"/>
      <c r="I77" s="110"/>
      <c r="L77" s="110"/>
      <c r="M77" s="110"/>
      <c r="N77" s="110"/>
      <c r="O77" s="110"/>
      <c r="P77" s="110"/>
      <c r="Q77" s="145"/>
      <c r="R77" s="110"/>
      <c r="S77" s="110"/>
      <c r="U77" s="144"/>
    </row>
    <row r="78" spans="1:21" x14ac:dyDescent="0.2">
      <c r="A78" s="57" t="s">
        <v>959</v>
      </c>
      <c r="B78" s="244">
        <v>1076.3</v>
      </c>
      <c r="C78" s="118">
        <v>80.5</v>
      </c>
      <c r="D78" s="119">
        <v>7.4800000000000005E-2</v>
      </c>
      <c r="E78" s="119">
        <v>5.8999999999999999E-3</v>
      </c>
      <c r="G78" s="110"/>
      <c r="H78" s="110"/>
      <c r="I78" s="110"/>
      <c r="L78" s="110"/>
      <c r="M78" s="110"/>
      <c r="N78" s="110"/>
      <c r="O78" s="110"/>
      <c r="P78" s="110"/>
      <c r="Q78" s="145"/>
      <c r="R78" s="110"/>
      <c r="S78" s="110"/>
      <c r="U78" s="144"/>
    </row>
    <row r="79" spans="1:21" x14ac:dyDescent="0.2">
      <c r="A79" s="57" t="s">
        <v>960</v>
      </c>
      <c r="B79" s="244">
        <v>66.5</v>
      </c>
      <c r="C79" s="118">
        <v>13.4</v>
      </c>
      <c r="D79" s="119">
        <v>0.20149999999999998</v>
      </c>
      <c r="E79" s="119">
        <v>1.37E-2</v>
      </c>
      <c r="G79" s="110"/>
      <c r="H79" s="110"/>
      <c r="I79" s="110"/>
      <c r="L79" s="110"/>
      <c r="M79" s="110"/>
      <c r="N79" s="110"/>
      <c r="O79" s="110"/>
      <c r="P79" s="110"/>
      <c r="Q79" s="145"/>
      <c r="R79" s="110"/>
      <c r="S79" s="110"/>
      <c r="U79" s="144"/>
    </row>
    <row r="80" spans="1:21" x14ac:dyDescent="0.2">
      <c r="A80" s="57" t="s">
        <v>961</v>
      </c>
      <c r="B80" s="244">
        <v>123</v>
      </c>
      <c r="C80" s="118">
        <v>21.7</v>
      </c>
      <c r="D80" s="119">
        <v>0.1764</v>
      </c>
      <c r="E80" s="119">
        <v>1.7399999999999999E-2</v>
      </c>
      <c r="G80" s="110"/>
      <c r="H80" s="110"/>
      <c r="I80" s="110"/>
      <c r="L80" s="110"/>
      <c r="M80" s="110"/>
      <c r="N80" s="110"/>
      <c r="O80" s="110"/>
      <c r="P80" s="110"/>
      <c r="Q80" s="145"/>
      <c r="R80" s="110"/>
      <c r="S80" s="110"/>
      <c r="U80" s="144"/>
    </row>
    <row r="81" spans="1:21" x14ac:dyDescent="0.2">
      <c r="A81" s="57" t="s">
        <v>962</v>
      </c>
      <c r="B81" s="244">
        <v>299.60000000000002</v>
      </c>
      <c r="C81" s="118">
        <v>53.2</v>
      </c>
      <c r="D81" s="119">
        <v>0.17760000000000001</v>
      </c>
      <c r="E81" s="119">
        <v>2.46E-2</v>
      </c>
      <c r="G81" s="110"/>
      <c r="H81" s="110"/>
      <c r="I81" s="110"/>
      <c r="L81" s="110"/>
      <c r="M81" s="110"/>
      <c r="N81" s="110"/>
      <c r="O81" s="110"/>
      <c r="P81" s="110"/>
      <c r="Q81" s="145"/>
      <c r="R81" s="110"/>
      <c r="S81" s="110"/>
      <c r="U81" s="144"/>
    </row>
    <row r="82" spans="1:21" x14ac:dyDescent="0.2">
      <c r="A82" s="57" t="s">
        <v>963</v>
      </c>
      <c r="B82" s="244">
        <v>100</v>
      </c>
      <c r="C82" s="118">
        <v>10.1</v>
      </c>
      <c r="D82" s="119">
        <v>0.10099999999999999</v>
      </c>
      <c r="E82" s="119">
        <v>3.0000000000000001E-3</v>
      </c>
      <c r="G82" s="110"/>
      <c r="H82" s="110"/>
      <c r="I82" s="110"/>
      <c r="L82" s="110"/>
      <c r="M82" s="110"/>
      <c r="N82" s="110"/>
      <c r="O82" s="110"/>
      <c r="P82" s="110"/>
      <c r="Q82" s="145"/>
      <c r="R82" s="110"/>
      <c r="S82" s="110"/>
      <c r="U82" s="144"/>
    </row>
    <row r="83" spans="1:21" x14ac:dyDescent="0.2">
      <c r="A83" s="57" t="s">
        <v>964</v>
      </c>
      <c r="B83" s="244">
        <v>403.1</v>
      </c>
      <c r="C83" s="118">
        <v>57.2</v>
      </c>
      <c r="D83" s="119">
        <v>0.1419</v>
      </c>
      <c r="E83" s="119">
        <v>-2.5000000000000001E-3</v>
      </c>
      <c r="G83" s="110"/>
      <c r="H83" s="110"/>
      <c r="I83" s="110"/>
      <c r="L83" s="110"/>
      <c r="M83" s="110"/>
      <c r="N83" s="110"/>
      <c r="O83" s="110"/>
      <c r="P83" s="110"/>
      <c r="Q83" s="145"/>
      <c r="R83" s="110"/>
      <c r="S83" s="110"/>
      <c r="U83" s="144"/>
    </row>
    <row r="84" spans="1:21" x14ac:dyDescent="0.2">
      <c r="A84" s="57" t="s">
        <v>770</v>
      </c>
      <c r="B84" s="244">
        <v>122.2</v>
      </c>
      <c r="C84" s="118">
        <v>3.4</v>
      </c>
      <c r="D84" s="119">
        <v>2.7799999999999998E-2</v>
      </c>
      <c r="E84" s="119">
        <v>-6.5000000000000006E-3</v>
      </c>
      <c r="G84" s="110"/>
      <c r="H84" s="110"/>
      <c r="I84" s="110"/>
      <c r="L84" s="110"/>
      <c r="M84" s="110"/>
      <c r="N84" s="110"/>
      <c r="O84" s="110"/>
      <c r="P84" s="110"/>
      <c r="Q84" s="145"/>
      <c r="R84" s="110"/>
      <c r="S84" s="110"/>
      <c r="U84" s="144"/>
    </row>
    <row r="85" spans="1:21" x14ac:dyDescent="0.2">
      <c r="A85" s="57" t="s">
        <v>965</v>
      </c>
      <c r="B85" s="244">
        <v>53.9</v>
      </c>
      <c r="C85" s="118">
        <v>10.1</v>
      </c>
      <c r="D85" s="119">
        <v>0.18739999999999998</v>
      </c>
      <c r="E85" s="119">
        <v>7.4999999999999997E-3</v>
      </c>
      <c r="G85" s="110"/>
      <c r="H85" s="110"/>
      <c r="I85" s="110"/>
      <c r="L85" s="110"/>
      <c r="M85" s="110"/>
      <c r="N85" s="110"/>
      <c r="O85" s="110"/>
      <c r="P85" s="110"/>
      <c r="Q85" s="145"/>
      <c r="R85" s="110"/>
      <c r="S85" s="110"/>
      <c r="U85" s="144"/>
    </row>
    <row r="86" spans="1:21" x14ac:dyDescent="0.2">
      <c r="A86" s="57" t="s">
        <v>966</v>
      </c>
      <c r="B86" s="244">
        <v>1109.9000000000001</v>
      </c>
      <c r="C86" s="118">
        <v>179.4</v>
      </c>
      <c r="D86" s="119">
        <v>0.16159999999999999</v>
      </c>
      <c r="E86" s="119">
        <v>6.3E-3</v>
      </c>
      <c r="G86" s="110"/>
      <c r="H86" s="110"/>
      <c r="I86" s="110"/>
      <c r="L86" s="110"/>
      <c r="M86" s="110"/>
      <c r="N86" s="110"/>
      <c r="O86" s="110"/>
      <c r="P86" s="110"/>
      <c r="Q86" s="145"/>
      <c r="R86" s="110"/>
      <c r="S86" s="110"/>
      <c r="U86" s="144"/>
    </row>
    <row r="87" spans="1:21" x14ac:dyDescent="0.2">
      <c r="A87" s="57" t="s">
        <v>967</v>
      </c>
      <c r="B87" s="244">
        <v>194.5</v>
      </c>
      <c r="C87" s="118">
        <v>18.100000000000001</v>
      </c>
      <c r="D87" s="119">
        <v>9.3100000000000002E-2</v>
      </c>
      <c r="E87" s="119">
        <v>5.6999999999999993E-3</v>
      </c>
      <c r="G87" s="110"/>
      <c r="H87" s="110"/>
      <c r="I87" s="110"/>
      <c r="L87" s="110"/>
      <c r="M87" s="110"/>
      <c r="N87" s="110"/>
      <c r="O87" s="110"/>
      <c r="P87" s="110"/>
      <c r="Q87" s="145"/>
      <c r="R87" s="110"/>
      <c r="S87" s="110"/>
      <c r="U87" s="144"/>
    </row>
    <row r="88" spans="1:21" x14ac:dyDescent="0.2">
      <c r="A88" s="57" t="s">
        <v>968</v>
      </c>
      <c r="B88" s="244">
        <v>43.7</v>
      </c>
      <c r="C88" s="118">
        <v>5.3</v>
      </c>
      <c r="D88" s="119">
        <v>0.12130000000000001</v>
      </c>
      <c r="E88" s="119">
        <v>9.1999999999999998E-3</v>
      </c>
      <c r="G88" s="110"/>
      <c r="H88" s="110"/>
      <c r="I88" s="110"/>
      <c r="L88" s="110"/>
      <c r="M88" s="110"/>
      <c r="N88" s="110"/>
      <c r="O88" s="110"/>
      <c r="P88" s="110"/>
      <c r="Q88" s="145"/>
      <c r="R88" s="110"/>
      <c r="S88" s="110"/>
      <c r="U88" s="144"/>
    </row>
    <row r="89" spans="1:21" x14ac:dyDescent="0.2">
      <c r="A89" s="57" t="s">
        <v>1275</v>
      </c>
      <c r="B89" s="244">
        <v>117.2</v>
      </c>
      <c r="C89" s="118">
        <v>18.8</v>
      </c>
      <c r="D89" s="119">
        <v>0.16039999999999999</v>
      </c>
      <c r="E89" s="119">
        <v>1.47E-2</v>
      </c>
      <c r="G89" s="110"/>
      <c r="H89" s="110"/>
      <c r="I89" s="110"/>
      <c r="L89" s="110"/>
      <c r="M89" s="110"/>
      <c r="N89" s="110"/>
      <c r="O89" s="110"/>
      <c r="P89" s="110"/>
      <c r="Q89" s="145"/>
      <c r="R89" s="110"/>
      <c r="S89" s="110"/>
      <c r="U89" s="144"/>
    </row>
    <row r="90" spans="1:21" x14ac:dyDescent="0.2">
      <c r="A90" s="57" t="s">
        <v>799</v>
      </c>
      <c r="B90" s="244">
        <v>39.5</v>
      </c>
      <c r="C90" s="118">
        <v>0</v>
      </c>
      <c r="D90" s="119">
        <v>0</v>
      </c>
      <c r="E90" s="119">
        <v>5.1000000000000004E-3</v>
      </c>
      <c r="G90" s="110"/>
      <c r="H90" s="110"/>
      <c r="I90" s="110"/>
      <c r="L90" s="110"/>
      <c r="M90" s="110"/>
      <c r="N90" s="110"/>
      <c r="O90" s="110"/>
      <c r="P90" s="110"/>
      <c r="Q90" s="145"/>
      <c r="R90" s="110"/>
      <c r="S90" s="110"/>
      <c r="U90" s="144"/>
    </row>
    <row r="91" spans="1:21" x14ac:dyDescent="0.2">
      <c r="A91" s="57" t="s">
        <v>1314</v>
      </c>
      <c r="B91" s="244">
        <v>3813.2</v>
      </c>
      <c r="C91" s="118">
        <v>845.2</v>
      </c>
      <c r="D91" s="119">
        <v>0.22170000000000001</v>
      </c>
      <c r="E91" s="119">
        <v>3.3799999999999997E-2</v>
      </c>
      <c r="G91" s="110"/>
      <c r="H91" s="110"/>
      <c r="I91" s="110"/>
      <c r="L91" s="110"/>
      <c r="M91" s="110"/>
      <c r="N91" s="110"/>
      <c r="O91" s="110"/>
      <c r="P91" s="110"/>
      <c r="Q91" s="145"/>
      <c r="R91" s="110"/>
      <c r="S91" s="110"/>
      <c r="U91" s="144"/>
    </row>
    <row r="92" spans="1:21" x14ac:dyDescent="0.2">
      <c r="A92" s="57" t="s">
        <v>970</v>
      </c>
      <c r="B92" s="244">
        <v>69.099999999999994</v>
      </c>
      <c r="C92" s="118">
        <v>3.5</v>
      </c>
      <c r="D92" s="119">
        <v>5.0700000000000002E-2</v>
      </c>
      <c r="E92" s="119">
        <v>1.47E-2</v>
      </c>
      <c r="G92" s="110"/>
      <c r="H92" s="110"/>
      <c r="I92" s="110"/>
      <c r="L92" s="110"/>
      <c r="M92" s="110"/>
      <c r="N92" s="110"/>
      <c r="O92" s="110"/>
      <c r="P92" s="110"/>
      <c r="Q92" s="145"/>
      <c r="R92" s="110"/>
      <c r="S92" s="110"/>
      <c r="U92" s="144"/>
    </row>
    <row r="93" spans="1:21" x14ac:dyDescent="0.2">
      <c r="A93" s="57" t="s">
        <v>971</v>
      </c>
      <c r="B93" s="244">
        <v>27.5</v>
      </c>
      <c r="C93" s="118">
        <v>-1.7</v>
      </c>
      <c r="D93" s="119">
        <v>-6.1799999999999994E-2</v>
      </c>
      <c r="E93" s="119">
        <v>1.4800000000000001E-2</v>
      </c>
      <c r="G93" s="110"/>
      <c r="H93" s="110"/>
      <c r="I93" s="110"/>
      <c r="L93" s="110"/>
      <c r="M93" s="110"/>
      <c r="N93" s="110"/>
      <c r="O93" s="110"/>
      <c r="P93" s="110"/>
      <c r="Q93" s="145"/>
      <c r="R93" s="110"/>
      <c r="S93" s="110"/>
      <c r="U93" s="144"/>
    </row>
    <row r="94" spans="1:21" x14ac:dyDescent="0.2">
      <c r="A94" s="57" t="s">
        <v>972</v>
      </c>
      <c r="B94" s="244">
        <v>79.599999999999994</v>
      </c>
      <c r="C94" s="118">
        <v>17</v>
      </c>
      <c r="D94" s="119">
        <v>0.21359999999999998</v>
      </c>
      <c r="E94" s="119">
        <v>3.1099999999999999E-2</v>
      </c>
      <c r="G94" s="110"/>
      <c r="H94" s="110"/>
      <c r="I94" s="110"/>
      <c r="L94" s="110"/>
      <c r="M94" s="110"/>
      <c r="N94" s="110"/>
      <c r="O94" s="110"/>
      <c r="P94" s="110"/>
      <c r="Q94" s="145"/>
      <c r="R94" s="110"/>
      <c r="S94" s="110"/>
      <c r="U94" s="144"/>
    </row>
    <row r="95" spans="1:21" x14ac:dyDescent="0.2">
      <c r="A95" s="57" t="s">
        <v>1276</v>
      </c>
      <c r="B95" s="244">
        <v>187.8</v>
      </c>
      <c r="C95" s="118">
        <v>6.6</v>
      </c>
      <c r="D95" s="119">
        <v>3.5099999999999999E-2</v>
      </c>
      <c r="E95" s="119">
        <v>1.1899999999999999E-2</v>
      </c>
      <c r="G95" s="110"/>
      <c r="H95" s="110"/>
      <c r="I95" s="110"/>
      <c r="L95" s="110"/>
      <c r="M95" s="110"/>
      <c r="N95" s="110"/>
      <c r="O95" s="110"/>
      <c r="P95" s="110"/>
      <c r="Q95" s="145"/>
      <c r="R95" s="110"/>
      <c r="S95" s="110"/>
      <c r="U95" s="144"/>
    </row>
    <row r="96" spans="1:21" x14ac:dyDescent="0.2">
      <c r="A96" s="57" t="s">
        <v>973</v>
      </c>
      <c r="B96" s="244">
        <v>389.9</v>
      </c>
      <c r="C96" s="118">
        <v>25.7</v>
      </c>
      <c r="D96" s="119">
        <v>6.59E-2</v>
      </c>
      <c r="E96" s="119">
        <v>-8.0000000000000004E-4</v>
      </c>
      <c r="G96" s="110"/>
      <c r="H96" s="110"/>
      <c r="I96" s="110"/>
      <c r="L96" s="110"/>
      <c r="M96" s="110"/>
      <c r="N96" s="110"/>
      <c r="O96" s="110"/>
      <c r="P96" s="110"/>
      <c r="Q96" s="145"/>
      <c r="R96" s="110"/>
      <c r="S96" s="110"/>
      <c r="U96" s="144"/>
    </row>
    <row r="97" spans="1:21" x14ac:dyDescent="0.2">
      <c r="A97" s="57" t="s">
        <v>974</v>
      </c>
      <c r="B97" s="244">
        <v>57.5</v>
      </c>
      <c r="C97" s="118">
        <v>4.0999999999999996</v>
      </c>
      <c r="D97" s="119">
        <v>7.1300000000000002E-2</v>
      </c>
      <c r="E97" s="119">
        <v>3.6000000000000004E-2</v>
      </c>
      <c r="G97" s="110"/>
      <c r="H97" s="110"/>
      <c r="I97" s="110"/>
      <c r="L97" s="110"/>
      <c r="M97" s="110"/>
      <c r="N97" s="110"/>
      <c r="O97" s="110"/>
      <c r="P97" s="110"/>
      <c r="Q97" s="145"/>
      <c r="R97" s="110"/>
      <c r="S97" s="110"/>
      <c r="U97" s="144"/>
    </row>
    <row r="98" spans="1:21" x14ac:dyDescent="0.2">
      <c r="A98" s="57" t="s">
        <v>975</v>
      </c>
      <c r="B98" s="244">
        <v>52.1</v>
      </c>
      <c r="C98" s="118">
        <v>-0.2</v>
      </c>
      <c r="D98" s="119">
        <v>-3.8E-3</v>
      </c>
      <c r="E98" s="119">
        <v>5.7999999999999996E-3</v>
      </c>
      <c r="G98" s="110"/>
      <c r="H98" s="110"/>
      <c r="I98" s="110"/>
      <c r="L98" s="110"/>
      <c r="M98" s="110"/>
      <c r="N98" s="110"/>
      <c r="O98" s="110"/>
      <c r="P98" s="110"/>
      <c r="Q98" s="145"/>
      <c r="R98" s="110"/>
      <c r="S98" s="110"/>
      <c r="U98" s="144"/>
    </row>
    <row r="99" spans="1:21" x14ac:dyDescent="0.2">
      <c r="A99" s="57" t="s">
        <v>1277</v>
      </c>
      <c r="B99" s="244">
        <v>207.3</v>
      </c>
      <c r="C99" s="118">
        <v>35</v>
      </c>
      <c r="D99" s="119">
        <v>0.16879999999999998</v>
      </c>
      <c r="E99" s="119">
        <v>1.5700000000000002E-2</v>
      </c>
      <c r="G99" s="110"/>
      <c r="H99" s="110"/>
      <c r="I99" s="110"/>
      <c r="L99" s="110"/>
      <c r="M99" s="110"/>
      <c r="N99" s="110"/>
      <c r="O99" s="110"/>
      <c r="P99" s="110"/>
      <c r="Q99" s="145"/>
      <c r="R99" s="110"/>
      <c r="S99" s="110"/>
      <c r="U99" s="144"/>
    </row>
    <row r="100" spans="1:21" x14ac:dyDescent="0.2">
      <c r="A100" s="57" t="s">
        <v>977</v>
      </c>
      <c r="B100" s="244">
        <v>1525.2</v>
      </c>
      <c r="C100" s="118">
        <v>320.3</v>
      </c>
      <c r="D100" s="119">
        <v>0.21</v>
      </c>
      <c r="E100" s="119">
        <v>1.1699999999999999E-2</v>
      </c>
      <c r="G100" s="110"/>
      <c r="H100" s="110"/>
      <c r="I100" s="110"/>
      <c r="L100" s="110"/>
      <c r="M100" s="110"/>
      <c r="N100" s="110"/>
      <c r="O100" s="110"/>
      <c r="P100" s="110"/>
      <c r="Q100" s="145"/>
      <c r="R100" s="110"/>
      <c r="S100" s="110"/>
      <c r="U100" s="144"/>
    </row>
    <row r="101" spans="1:21" x14ac:dyDescent="0.2">
      <c r="A101" s="57" t="s">
        <v>978</v>
      </c>
      <c r="B101" s="244">
        <v>378.1</v>
      </c>
      <c r="C101" s="118">
        <v>60.9</v>
      </c>
      <c r="D101" s="119">
        <v>0.16109999999999999</v>
      </c>
      <c r="E101" s="119">
        <v>1.9400000000000001E-2</v>
      </c>
      <c r="G101" s="110"/>
      <c r="H101" s="110"/>
      <c r="I101" s="110"/>
      <c r="L101" s="110"/>
      <c r="M101" s="110"/>
      <c r="N101" s="110"/>
      <c r="O101" s="110"/>
      <c r="P101" s="110"/>
      <c r="Q101" s="145"/>
      <c r="R101" s="110"/>
      <c r="S101" s="110"/>
      <c r="U101" s="144"/>
    </row>
    <row r="102" spans="1:21" x14ac:dyDescent="0.2">
      <c r="A102" s="57" t="s">
        <v>1315</v>
      </c>
      <c r="B102" s="244">
        <v>2036.5</v>
      </c>
      <c r="C102" s="118">
        <v>274.7</v>
      </c>
      <c r="D102" s="119">
        <v>0.13489999999999999</v>
      </c>
      <c r="E102" s="119">
        <v>1E-3</v>
      </c>
      <c r="G102" s="110"/>
      <c r="H102" s="110"/>
      <c r="I102" s="110"/>
      <c r="L102" s="110"/>
      <c r="M102" s="110"/>
      <c r="N102" s="110"/>
      <c r="O102" s="110"/>
      <c r="P102" s="110"/>
      <c r="Q102" s="145"/>
      <c r="R102" s="110"/>
      <c r="S102" s="110"/>
      <c r="U102" s="144"/>
    </row>
    <row r="103" spans="1:21" x14ac:dyDescent="0.2">
      <c r="A103" s="57" t="s">
        <v>979</v>
      </c>
      <c r="B103" s="244">
        <v>59.5</v>
      </c>
      <c r="C103" s="118">
        <v>2</v>
      </c>
      <c r="D103" s="119">
        <v>3.3599999999999998E-2</v>
      </c>
      <c r="E103" s="119">
        <v>6.8000000000000005E-3</v>
      </c>
      <c r="G103" s="110"/>
      <c r="H103" s="110"/>
      <c r="I103" s="110"/>
      <c r="L103" s="110"/>
      <c r="M103" s="110"/>
      <c r="N103" s="110"/>
      <c r="O103" s="110"/>
      <c r="P103" s="110"/>
      <c r="Q103" s="145"/>
      <c r="R103" s="110"/>
      <c r="S103" s="110"/>
      <c r="U103" s="144"/>
    </row>
    <row r="104" spans="1:21" x14ac:dyDescent="0.2">
      <c r="A104" s="57" t="s">
        <v>980</v>
      </c>
      <c r="B104" s="244">
        <v>70.099999999999994</v>
      </c>
      <c r="C104" s="118">
        <v>5.0999999999999996</v>
      </c>
      <c r="D104" s="119">
        <v>7.2800000000000004E-2</v>
      </c>
      <c r="E104" s="119">
        <v>1.15E-2</v>
      </c>
      <c r="G104" s="110"/>
      <c r="H104" s="110"/>
      <c r="I104" s="110"/>
      <c r="L104" s="110"/>
      <c r="M104" s="110"/>
      <c r="N104" s="110"/>
      <c r="O104" s="110"/>
      <c r="P104" s="110"/>
      <c r="Q104" s="145"/>
      <c r="R104" s="110"/>
      <c r="S104" s="110"/>
      <c r="U104" s="144"/>
    </row>
    <row r="105" spans="1:21" x14ac:dyDescent="0.2">
      <c r="A105" s="57" t="s">
        <v>981</v>
      </c>
      <c r="B105" s="244">
        <v>61.6</v>
      </c>
      <c r="C105" s="118">
        <v>5.5</v>
      </c>
      <c r="D105" s="119">
        <v>8.929999999999999E-2</v>
      </c>
      <c r="E105" s="119">
        <v>1.4800000000000001E-2</v>
      </c>
      <c r="G105" s="110"/>
      <c r="H105" s="110"/>
      <c r="I105" s="110"/>
      <c r="L105" s="110"/>
      <c r="M105" s="110"/>
      <c r="N105" s="110"/>
      <c r="O105" s="110"/>
      <c r="P105" s="110"/>
      <c r="Q105" s="145"/>
      <c r="R105" s="110"/>
      <c r="S105" s="110"/>
      <c r="U105" s="144"/>
    </row>
    <row r="106" spans="1:21" x14ac:dyDescent="0.2">
      <c r="A106" s="57" t="s">
        <v>801</v>
      </c>
      <c r="B106" s="244">
        <v>137.19999999999999</v>
      </c>
      <c r="C106" s="118">
        <v>6.7</v>
      </c>
      <c r="D106" s="119">
        <v>4.8799999999999996E-2</v>
      </c>
      <c r="E106" s="119">
        <v>3.7000000000000002E-3</v>
      </c>
      <c r="G106" s="110"/>
      <c r="H106" s="110"/>
      <c r="I106" s="110"/>
      <c r="L106" s="110"/>
      <c r="M106" s="110"/>
      <c r="N106" s="110"/>
      <c r="O106" s="110"/>
      <c r="P106" s="110"/>
      <c r="Q106" s="145"/>
      <c r="R106" s="110"/>
      <c r="S106" s="110"/>
      <c r="U106" s="144"/>
    </row>
    <row r="107" spans="1:21" x14ac:dyDescent="0.2">
      <c r="A107" s="57" t="s">
        <v>982</v>
      </c>
      <c r="B107" s="244">
        <v>318.60000000000002</v>
      </c>
      <c r="C107" s="118">
        <v>47</v>
      </c>
      <c r="D107" s="119">
        <v>0.14749999999999999</v>
      </c>
      <c r="E107" s="119">
        <v>8.5000000000000006E-3</v>
      </c>
      <c r="G107" s="110"/>
      <c r="H107" s="110"/>
      <c r="I107" s="110"/>
      <c r="L107" s="110"/>
      <c r="M107" s="110"/>
      <c r="N107" s="110"/>
      <c r="O107" s="110"/>
      <c r="P107" s="110"/>
      <c r="Q107" s="145"/>
      <c r="R107" s="110"/>
      <c r="S107" s="110"/>
      <c r="U107" s="144"/>
    </row>
    <row r="108" spans="1:21" x14ac:dyDescent="0.2">
      <c r="A108" s="57" t="s">
        <v>983</v>
      </c>
      <c r="B108" s="244">
        <v>59.4</v>
      </c>
      <c r="C108" s="118">
        <v>1.7</v>
      </c>
      <c r="D108" s="119">
        <v>2.86E-2</v>
      </c>
      <c r="E108" s="119">
        <v>1.37E-2</v>
      </c>
      <c r="G108" s="110"/>
      <c r="H108" s="110"/>
      <c r="I108" s="110"/>
      <c r="L108" s="110"/>
      <c r="M108" s="110"/>
      <c r="N108" s="110"/>
      <c r="O108" s="110"/>
      <c r="P108" s="110"/>
      <c r="Q108" s="145"/>
      <c r="R108" s="110"/>
      <c r="S108" s="110"/>
      <c r="U108" s="144"/>
    </row>
    <row r="109" spans="1:21" x14ac:dyDescent="0.2">
      <c r="A109" s="57" t="s">
        <v>984</v>
      </c>
      <c r="B109" s="244">
        <v>87.8</v>
      </c>
      <c r="C109" s="118">
        <v>6.8</v>
      </c>
      <c r="D109" s="119">
        <v>7.7399999999999997E-2</v>
      </c>
      <c r="E109" s="119">
        <v>5.6999999999999993E-3</v>
      </c>
      <c r="G109" s="110"/>
      <c r="H109" s="110"/>
      <c r="I109" s="110"/>
      <c r="L109" s="110"/>
      <c r="M109" s="110"/>
      <c r="N109" s="110"/>
      <c r="O109" s="110"/>
      <c r="P109" s="110"/>
      <c r="Q109" s="145"/>
      <c r="R109" s="110"/>
      <c r="S109" s="110"/>
      <c r="U109" s="144"/>
    </row>
    <row r="110" spans="1:21" x14ac:dyDescent="0.2">
      <c r="A110" s="57" t="s">
        <v>985</v>
      </c>
      <c r="B110" s="244">
        <v>52</v>
      </c>
      <c r="C110" s="118">
        <v>4.5999999999999996</v>
      </c>
      <c r="D110" s="119">
        <v>8.8499999999999995E-2</v>
      </c>
      <c r="E110" s="119">
        <v>5.7999999999999996E-3</v>
      </c>
      <c r="G110" s="110"/>
      <c r="H110" s="110"/>
      <c r="I110" s="110"/>
      <c r="L110" s="110"/>
      <c r="M110" s="110"/>
      <c r="N110" s="110"/>
      <c r="O110" s="110"/>
      <c r="P110" s="110"/>
      <c r="Q110" s="145"/>
      <c r="R110" s="110"/>
      <c r="S110" s="110"/>
      <c r="U110" s="144"/>
    </row>
    <row r="111" spans="1:21" x14ac:dyDescent="0.2">
      <c r="A111" s="57" t="s">
        <v>986</v>
      </c>
      <c r="B111" s="244">
        <v>321.39999999999998</v>
      </c>
      <c r="C111" s="118">
        <v>39</v>
      </c>
      <c r="D111" s="119">
        <v>0.12130000000000001</v>
      </c>
      <c r="E111" s="119">
        <v>1.1599999999999999E-2</v>
      </c>
      <c r="G111" s="110"/>
      <c r="H111" s="110"/>
      <c r="I111" s="110"/>
      <c r="L111" s="110"/>
      <c r="M111" s="110"/>
      <c r="N111" s="110"/>
      <c r="O111" s="110"/>
      <c r="P111" s="110"/>
      <c r="Q111" s="145"/>
      <c r="R111" s="110"/>
      <c r="S111" s="110"/>
      <c r="U111" s="144"/>
    </row>
    <row r="112" spans="1:21" x14ac:dyDescent="0.2">
      <c r="A112" s="57" t="s">
        <v>987</v>
      </c>
      <c r="B112" s="244">
        <v>57.5</v>
      </c>
      <c r="C112" s="118">
        <v>5.3</v>
      </c>
      <c r="D112" s="119">
        <v>9.2200000000000004E-2</v>
      </c>
      <c r="E112" s="119">
        <v>1.41E-2</v>
      </c>
      <c r="G112" s="110"/>
      <c r="H112" s="110"/>
      <c r="I112" s="110"/>
      <c r="L112" s="110"/>
      <c r="M112" s="110"/>
      <c r="N112" s="110"/>
      <c r="O112" s="110"/>
      <c r="P112" s="110"/>
      <c r="Q112" s="145"/>
      <c r="R112" s="110"/>
      <c r="S112" s="110"/>
      <c r="U112" s="144"/>
    </row>
    <row r="113" spans="1:21" x14ac:dyDescent="0.2">
      <c r="A113" s="57" t="s">
        <v>988</v>
      </c>
      <c r="B113" s="244">
        <v>142.80000000000001</v>
      </c>
      <c r="C113" s="118">
        <v>36.5</v>
      </c>
      <c r="D113" s="119">
        <v>0.25559999999999999</v>
      </c>
      <c r="E113" s="119">
        <v>7.000000000000001E-4</v>
      </c>
      <c r="G113" s="110"/>
      <c r="H113" s="110"/>
      <c r="I113" s="110"/>
      <c r="L113" s="110"/>
      <c r="M113" s="110"/>
      <c r="N113" s="110"/>
      <c r="O113" s="110"/>
      <c r="P113" s="110"/>
      <c r="Q113" s="145"/>
      <c r="R113" s="110"/>
      <c r="S113" s="110"/>
      <c r="U113" s="144"/>
    </row>
    <row r="114" spans="1:21" x14ac:dyDescent="0.2">
      <c r="A114" s="57" t="s">
        <v>989</v>
      </c>
      <c r="B114" s="244">
        <v>36.700000000000003</v>
      </c>
      <c r="C114" s="118">
        <v>-2.9</v>
      </c>
      <c r="D114" s="119">
        <v>-7.9000000000000001E-2</v>
      </c>
      <c r="E114" s="119">
        <v>-2.7000000000000001E-3</v>
      </c>
      <c r="G114" s="110"/>
      <c r="H114" s="110"/>
      <c r="I114" s="110"/>
      <c r="L114" s="110"/>
      <c r="M114" s="110"/>
      <c r="N114" s="110"/>
      <c r="O114" s="110"/>
      <c r="P114" s="110"/>
      <c r="Q114" s="145"/>
      <c r="R114" s="110"/>
      <c r="S114" s="110"/>
      <c r="U114" s="144"/>
    </row>
    <row r="115" spans="1:21" x14ac:dyDescent="0.2">
      <c r="A115" s="57" t="s">
        <v>990</v>
      </c>
      <c r="B115" s="244">
        <v>128.5</v>
      </c>
      <c r="C115" s="118">
        <v>-0.6</v>
      </c>
      <c r="D115" s="119">
        <v>-4.6999999999999993E-3</v>
      </c>
      <c r="E115" s="119">
        <v>3.0999999999999999E-3</v>
      </c>
      <c r="G115" s="110"/>
      <c r="H115" s="110"/>
      <c r="I115" s="110"/>
      <c r="L115" s="110"/>
      <c r="M115" s="110"/>
      <c r="N115" s="110"/>
      <c r="O115" s="110"/>
      <c r="P115" s="110"/>
      <c r="Q115" s="145"/>
      <c r="R115" s="110"/>
      <c r="S115" s="110"/>
      <c r="U115" s="144"/>
    </row>
    <row r="116" spans="1:21" x14ac:dyDescent="0.2">
      <c r="A116" s="57" t="s">
        <v>991</v>
      </c>
      <c r="B116" s="244">
        <v>162.19999999999999</v>
      </c>
      <c r="C116" s="118">
        <v>20</v>
      </c>
      <c r="D116" s="119">
        <v>0.12330000000000001</v>
      </c>
      <c r="E116" s="119">
        <v>1.1999999999999999E-3</v>
      </c>
      <c r="G116" s="110"/>
      <c r="H116" s="110"/>
      <c r="I116" s="110"/>
      <c r="L116" s="110"/>
      <c r="M116" s="110"/>
      <c r="N116" s="110"/>
      <c r="O116" s="110"/>
      <c r="P116" s="110"/>
      <c r="Q116" s="145"/>
      <c r="R116" s="110"/>
      <c r="S116" s="110"/>
      <c r="U116" s="144"/>
    </row>
    <row r="117" spans="1:21" x14ac:dyDescent="0.2">
      <c r="A117" s="57" t="s">
        <v>789</v>
      </c>
      <c r="B117" s="244">
        <v>164.8</v>
      </c>
      <c r="C117" s="118">
        <v>13</v>
      </c>
      <c r="D117" s="119">
        <v>7.8899999999999998E-2</v>
      </c>
      <c r="E117" s="119">
        <v>1.23E-2</v>
      </c>
      <c r="G117" s="110"/>
      <c r="H117" s="110"/>
      <c r="I117" s="110"/>
      <c r="L117" s="110"/>
      <c r="M117" s="110"/>
      <c r="N117" s="110"/>
      <c r="O117" s="110"/>
      <c r="P117" s="110"/>
      <c r="Q117" s="145"/>
      <c r="R117" s="110"/>
      <c r="S117" s="110"/>
      <c r="U117" s="144"/>
    </row>
    <row r="118" spans="1:21" x14ac:dyDescent="0.2">
      <c r="A118" s="57" t="s">
        <v>992</v>
      </c>
      <c r="B118" s="244">
        <v>37.799999999999997</v>
      </c>
      <c r="C118" s="118">
        <v>-0.8</v>
      </c>
      <c r="D118" s="119">
        <v>-2.12E-2</v>
      </c>
      <c r="E118" s="119">
        <v>8.0000000000000002E-3</v>
      </c>
      <c r="G118" s="110"/>
      <c r="H118" s="110"/>
      <c r="I118" s="110"/>
      <c r="L118" s="110"/>
      <c r="M118" s="110"/>
      <c r="N118" s="110"/>
      <c r="O118" s="110"/>
      <c r="P118" s="110"/>
      <c r="Q118" s="145"/>
      <c r="R118" s="110"/>
      <c r="S118" s="110"/>
      <c r="U118" s="144"/>
    </row>
    <row r="119" spans="1:21" x14ac:dyDescent="0.2">
      <c r="A119" s="57" t="s">
        <v>767</v>
      </c>
      <c r="B119" s="244">
        <v>142.5</v>
      </c>
      <c r="C119" s="118">
        <v>20.9</v>
      </c>
      <c r="D119" s="119">
        <v>0.1467</v>
      </c>
      <c r="E119" s="119">
        <v>4.8999999999999998E-3</v>
      </c>
      <c r="G119" s="110"/>
      <c r="H119" s="110"/>
      <c r="I119" s="110"/>
      <c r="L119" s="110"/>
      <c r="M119" s="110"/>
      <c r="N119" s="110"/>
      <c r="O119" s="110"/>
      <c r="P119" s="110"/>
      <c r="Q119" s="145"/>
      <c r="R119" s="110"/>
      <c r="S119" s="110"/>
      <c r="U119" s="144"/>
    </row>
    <row r="120" spans="1:21" x14ac:dyDescent="0.2">
      <c r="A120" s="57" t="s">
        <v>993</v>
      </c>
      <c r="B120" s="244">
        <v>48.2</v>
      </c>
      <c r="C120" s="118">
        <v>-0.1</v>
      </c>
      <c r="D120" s="119">
        <v>-2.0999999999999999E-3</v>
      </c>
      <c r="E120" s="119">
        <v>1.0500000000000001E-2</v>
      </c>
      <c r="G120" s="110"/>
      <c r="H120" s="110"/>
      <c r="I120" s="110"/>
      <c r="L120" s="110"/>
      <c r="M120" s="110"/>
      <c r="N120" s="110"/>
      <c r="O120" s="110"/>
      <c r="P120" s="110"/>
      <c r="Q120" s="145"/>
      <c r="R120" s="110"/>
      <c r="S120" s="110"/>
      <c r="U120" s="144"/>
    </row>
    <row r="121" spans="1:21" x14ac:dyDescent="0.2">
      <c r="A121" s="57" t="s">
        <v>1278</v>
      </c>
      <c r="B121" s="244">
        <v>265.5</v>
      </c>
      <c r="C121" s="118">
        <v>64.8</v>
      </c>
      <c r="D121" s="119">
        <v>0.24410000000000001</v>
      </c>
      <c r="E121" s="119">
        <v>2.8300000000000002E-2</v>
      </c>
      <c r="G121" s="110"/>
      <c r="H121" s="110"/>
      <c r="I121" s="110"/>
      <c r="L121" s="110"/>
      <c r="M121" s="110"/>
      <c r="N121" s="110"/>
      <c r="O121" s="110"/>
      <c r="P121" s="110"/>
      <c r="Q121" s="145"/>
      <c r="R121" s="110"/>
      <c r="S121" s="110"/>
      <c r="U121" s="144"/>
    </row>
    <row r="122" spans="1:21" x14ac:dyDescent="0.2">
      <c r="A122" s="57" t="s">
        <v>994</v>
      </c>
      <c r="B122" s="244">
        <v>133</v>
      </c>
      <c r="C122" s="118">
        <v>3.3</v>
      </c>
      <c r="D122" s="119">
        <v>2.4799999999999999E-2</v>
      </c>
      <c r="E122" s="119">
        <v>1.4499999999999999E-2</v>
      </c>
      <c r="G122" s="110"/>
      <c r="H122" s="110"/>
      <c r="I122" s="110"/>
      <c r="L122" s="110"/>
      <c r="M122" s="110"/>
      <c r="N122" s="110"/>
      <c r="O122" s="110"/>
      <c r="P122" s="110"/>
      <c r="Q122" s="145"/>
      <c r="R122" s="110"/>
      <c r="S122" s="110"/>
      <c r="U122" s="144"/>
    </row>
    <row r="123" spans="1:21" x14ac:dyDescent="0.2">
      <c r="A123" s="57" t="s">
        <v>995</v>
      </c>
      <c r="B123" s="244">
        <v>68</v>
      </c>
      <c r="C123" s="118">
        <v>6.5</v>
      </c>
      <c r="D123" s="119">
        <v>9.5600000000000004E-2</v>
      </c>
      <c r="E123" s="119">
        <v>4.4000000000000003E-3</v>
      </c>
      <c r="G123" s="110"/>
      <c r="H123" s="110"/>
      <c r="I123" s="110"/>
      <c r="L123" s="110"/>
      <c r="M123" s="110"/>
      <c r="N123" s="110"/>
      <c r="O123" s="110"/>
      <c r="P123" s="110"/>
      <c r="Q123" s="145"/>
      <c r="R123" s="110"/>
      <c r="S123" s="110"/>
      <c r="U123" s="144"/>
    </row>
    <row r="124" spans="1:21" x14ac:dyDescent="0.2">
      <c r="A124" s="57" t="s">
        <v>996</v>
      </c>
      <c r="B124" s="244">
        <v>143.80000000000001</v>
      </c>
      <c r="C124" s="118">
        <v>11.2</v>
      </c>
      <c r="D124" s="119">
        <v>7.7899999999999997E-2</v>
      </c>
      <c r="E124" s="119">
        <v>1.9099999999999999E-2</v>
      </c>
      <c r="G124" s="110"/>
      <c r="H124" s="110"/>
      <c r="I124" s="110"/>
      <c r="L124" s="110"/>
      <c r="M124" s="110"/>
      <c r="N124" s="110"/>
      <c r="O124" s="110"/>
      <c r="P124" s="110"/>
      <c r="Q124" s="145"/>
      <c r="R124" s="110"/>
      <c r="S124" s="110"/>
      <c r="U124" s="144"/>
    </row>
    <row r="125" spans="1:21" x14ac:dyDescent="0.2">
      <c r="A125" s="57" t="s">
        <v>997</v>
      </c>
      <c r="B125" s="244">
        <v>93</v>
      </c>
      <c r="C125" s="118">
        <v>13.5</v>
      </c>
      <c r="D125" s="119">
        <v>0.1452</v>
      </c>
      <c r="E125" s="119">
        <v>1.3100000000000001E-2</v>
      </c>
      <c r="G125" s="110"/>
      <c r="H125" s="110"/>
      <c r="I125" s="110"/>
      <c r="L125" s="110"/>
      <c r="M125" s="110"/>
      <c r="N125" s="110"/>
      <c r="O125" s="110"/>
      <c r="P125" s="110"/>
      <c r="Q125" s="145"/>
      <c r="R125" s="110"/>
      <c r="S125" s="110"/>
      <c r="U125" s="144"/>
    </row>
    <row r="126" spans="1:21" x14ac:dyDescent="0.2">
      <c r="A126" s="57" t="s">
        <v>998</v>
      </c>
      <c r="B126" s="244">
        <v>57.4</v>
      </c>
      <c r="C126" s="118">
        <v>2.6</v>
      </c>
      <c r="D126" s="119">
        <v>4.53E-2</v>
      </c>
      <c r="E126" s="119">
        <v>6.9999999999999993E-3</v>
      </c>
      <c r="G126" s="110"/>
      <c r="H126" s="110"/>
      <c r="I126" s="110"/>
      <c r="L126" s="110"/>
      <c r="M126" s="110"/>
      <c r="N126" s="110"/>
      <c r="O126" s="110"/>
      <c r="P126" s="110"/>
      <c r="Q126" s="145"/>
      <c r="R126" s="110"/>
      <c r="S126" s="110"/>
      <c r="U126" s="144"/>
    </row>
    <row r="127" spans="1:21" x14ac:dyDescent="0.2">
      <c r="A127" s="57" t="s">
        <v>999</v>
      </c>
      <c r="B127" s="244">
        <v>49.4</v>
      </c>
      <c r="C127" s="118">
        <v>4</v>
      </c>
      <c r="D127" s="119">
        <v>8.1000000000000003E-2</v>
      </c>
      <c r="E127" s="119">
        <v>1.0200000000000001E-2</v>
      </c>
      <c r="G127" s="110"/>
      <c r="H127" s="110"/>
      <c r="I127" s="110"/>
      <c r="L127" s="110"/>
      <c r="M127" s="110"/>
      <c r="N127" s="110"/>
      <c r="O127" s="110"/>
      <c r="P127" s="110"/>
      <c r="Q127" s="145"/>
      <c r="R127" s="110"/>
      <c r="S127" s="110"/>
      <c r="U127" s="144"/>
    </row>
    <row r="128" spans="1:21" x14ac:dyDescent="0.2">
      <c r="A128" s="57" t="s">
        <v>1000</v>
      </c>
      <c r="B128" s="244">
        <v>172.1</v>
      </c>
      <c r="C128" s="118">
        <v>37.299999999999997</v>
      </c>
      <c r="D128" s="119">
        <v>0.2167</v>
      </c>
      <c r="E128" s="119">
        <v>1.06E-2</v>
      </c>
      <c r="G128" s="110"/>
      <c r="H128" s="110"/>
      <c r="I128" s="110"/>
      <c r="L128" s="110"/>
      <c r="M128" s="110"/>
      <c r="N128" s="110"/>
      <c r="O128" s="110"/>
      <c r="P128" s="110"/>
      <c r="Q128" s="145"/>
      <c r="R128" s="110"/>
      <c r="S128" s="110"/>
      <c r="U128" s="144"/>
    </row>
    <row r="129" spans="1:21" x14ac:dyDescent="0.2">
      <c r="A129" s="57" t="s">
        <v>814</v>
      </c>
      <c r="B129" s="244">
        <v>113.4</v>
      </c>
      <c r="C129" s="118">
        <v>2.2999999999999998</v>
      </c>
      <c r="D129" s="119">
        <v>2.0299999999999999E-2</v>
      </c>
      <c r="E129" s="119">
        <v>-1.8E-3</v>
      </c>
      <c r="G129" s="110"/>
      <c r="H129" s="110"/>
      <c r="I129" s="110"/>
      <c r="L129" s="110"/>
      <c r="M129" s="110"/>
      <c r="N129" s="110"/>
      <c r="O129" s="110"/>
      <c r="P129" s="110"/>
      <c r="Q129" s="145"/>
      <c r="R129" s="110"/>
      <c r="S129" s="110"/>
      <c r="U129" s="144"/>
    </row>
    <row r="130" spans="1:21" x14ac:dyDescent="0.2">
      <c r="A130" s="57" t="s">
        <v>1001</v>
      </c>
      <c r="B130" s="244">
        <v>229.4</v>
      </c>
      <c r="C130" s="118">
        <v>25.5</v>
      </c>
      <c r="D130" s="119">
        <v>0.11119999999999999</v>
      </c>
      <c r="E130" s="119">
        <v>2.18E-2</v>
      </c>
      <c r="G130" s="110"/>
      <c r="H130" s="110"/>
      <c r="I130" s="110"/>
      <c r="L130" s="110"/>
      <c r="M130" s="110"/>
      <c r="N130" s="110"/>
      <c r="O130" s="110"/>
      <c r="P130" s="110"/>
      <c r="Q130" s="145"/>
      <c r="R130" s="110"/>
      <c r="S130" s="110"/>
      <c r="U130" s="144"/>
    </row>
    <row r="131" spans="1:21" x14ac:dyDescent="0.2">
      <c r="A131" s="57" t="s">
        <v>1002</v>
      </c>
      <c r="B131" s="244">
        <v>363.7</v>
      </c>
      <c r="C131" s="118">
        <v>71.2</v>
      </c>
      <c r="D131" s="119">
        <v>0.19579999999999997</v>
      </c>
      <c r="E131" s="119">
        <v>3.44E-2</v>
      </c>
      <c r="G131" s="110"/>
      <c r="H131" s="110"/>
      <c r="I131" s="110"/>
      <c r="L131" s="110"/>
      <c r="M131" s="110"/>
      <c r="N131" s="110"/>
      <c r="O131" s="110"/>
      <c r="P131" s="110"/>
      <c r="Q131" s="145"/>
      <c r="R131" s="110"/>
      <c r="S131" s="110"/>
      <c r="U131" s="144"/>
    </row>
    <row r="132" spans="1:21" x14ac:dyDescent="0.2">
      <c r="A132" s="57" t="s">
        <v>1003</v>
      </c>
      <c r="B132" s="244">
        <v>38.799999999999997</v>
      </c>
      <c r="C132" s="118">
        <v>3.2</v>
      </c>
      <c r="D132" s="119">
        <v>8.2500000000000004E-2</v>
      </c>
      <c r="E132" s="119">
        <v>1.5700000000000002E-2</v>
      </c>
      <c r="G132" s="110"/>
      <c r="H132" s="110"/>
      <c r="I132" s="110"/>
      <c r="L132" s="110"/>
      <c r="M132" s="110"/>
      <c r="N132" s="110"/>
      <c r="O132" s="110"/>
      <c r="P132" s="110"/>
      <c r="Q132" s="145"/>
      <c r="R132" s="110"/>
      <c r="S132" s="110"/>
      <c r="U132" s="144"/>
    </row>
    <row r="133" spans="1:21" x14ac:dyDescent="0.2">
      <c r="A133" s="57" t="s">
        <v>1004</v>
      </c>
      <c r="B133" s="244">
        <v>147</v>
      </c>
      <c r="C133" s="118">
        <v>20.2</v>
      </c>
      <c r="D133" s="119">
        <v>0.13739999999999999</v>
      </c>
      <c r="E133" s="119">
        <v>1.4499999999999999E-2</v>
      </c>
      <c r="G133" s="110"/>
      <c r="H133" s="110"/>
      <c r="I133" s="110"/>
      <c r="L133" s="110"/>
      <c r="M133" s="110"/>
      <c r="N133" s="110"/>
      <c r="O133" s="110"/>
      <c r="P133" s="110"/>
      <c r="Q133" s="145"/>
      <c r="R133" s="110"/>
      <c r="S133" s="110"/>
      <c r="U133" s="144"/>
    </row>
    <row r="134" spans="1:21" x14ac:dyDescent="0.2">
      <c r="A134" s="57" t="s">
        <v>1005</v>
      </c>
      <c r="B134" s="244">
        <v>96.6</v>
      </c>
      <c r="C134" s="118">
        <v>25</v>
      </c>
      <c r="D134" s="119">
        <v>0.25879999999999997</v>
      </c>
      <c r="E134" s="119">
        <v>4.5499999999999999E-2</v>
      </c>
      <c r="G134" s="110"/>
      <c r="H134" s="110"/>
      <c r="I134" s="110"/>
      <c r="L134" s="110"/>
      <c r="M134" s="110"/>
      <c r="N134" s="110"/>
      <c r="O134" s="110"/>
      <c r="P134" s="110"/>
      <c r="Q134" s="145"/>
      <c r="R134" s="110"/>
      <c r="S134" s="110"/>
      <c r="U134" s="144"/>
    </row>
    <row r="135" spans="1:21" x14ac:dyDescent="0.2">
      <c r="A135" s="57" t="s">
        <v>1006</v>
      </c>
      <c r="B135" s="244">
        <v>35.5</v>
      </c>
      <c r="C135" s="118">
        <v>3.2</v>
      </c>
      <c r="D135" s="119">
        <v>9.01E-2</v>
      </c>
      <c r="E135" s="119">
        <v>1.1399999999999999E-2</v>
      </c>
      <c r="G135" s="110"/>
      <c r="H135" s="110"/>
      <c r="I135" s="110"/>
      <c r="L135" s="110"/>
      <c r="M135" s="110"/>
      <c r="N135" s="110"/>
      <c r="O135" s="110"/>
      <c r="P135" s="110"/>
      <c r="Q135" s="145"/>
      <c r="R135" s="110"/>
      <c r="S135" s="110"/>
      <c r="U135" s="144"/>
    </row>
    <row r="136" spans="1:21" x14ac:dyDescent="0.2">
      <c r="A136" s="57" t="s">
        <v>1007</v>
      </c>
      <c r="B136" s="244">
        <v>55.5</v>
      </c>
      <c r="C136" s="118">
        <v>0.6</v>
      </c>
      <c r="D136" s="119">
        <v>1.0800000000000001E-2</v>
      </c>
      <c r="E136" s="119">
        <v>-1.8E-3</v>
      </c>
      <c r="G136" s="110"/>
      <c r="H136" s="110"/>
      <c r="I136" s="110"/>
      <c r="L136" s="110"/>
      <c r="M136" s="110"/>
      <c r="N136" s="110"/>
      <c r="O136" s="110"/>
      <c r="P136" s="110"/>
      <c r="Q136" s="145"/>
      <c r="R136" s="110"/>
      <c r="S136" s="110"/>
      <c r="U136" s="144"/>
    </row>
    <row r="137" spans="1:21" x14ac:dyDescent="0.2">
      <c r="A137" s="57" t="s">
        <v>1008</v>
      </c>
      <c r="B137" s="244">
        <v>41.7</v>
      </c>
      <c r="C137" s="118">
        <v>-0.6</v>
      </c>
      <c r="D137" s="119">
        <v>-1.44E-2</v>
      </c>
      <c r="E137" s="119">
        <v>7.1999999999999998E-3</v>
      </c>
      <c r="G137" s="110"/>
      <c r="H137" s="110"/>
      <c r="I137" s="110"/>
      <c r="L137" s="110"/>
      <c r="M137" s="110"/>
      <c r="N137" s="110"/>
      <c r="O137" s="110"/>
      <c r="P137" s="110"/>
      <c r="Q137" s="145"/>
      <c r="R137" s="110"/>
      <c r="S137" s="110"/>
      <c r="U137" s="144"/>
    </row>
    <row r="138" spans="1:21" x14ac:dyDescent="0.2">
      <c r="A138" s="57" t="s">
        <v>802</v>
      </c>
      <c r="B138" s="244">
        <v>55.1</v>
      </c>
      <c r="C138" s="118">
        <v>1.5</v>
      </c>
      <c r="D138" s="119">
        <v>2.7200000000000002E-2</v>
      </c>
      <c r="E138" s="119">
        <v>-1.61E-2</v>
      </c>
      <c r="G138" s="110"/>
      <c r="H138" s="110"/>
      <c r="I138" s="110"/>
      <c r="L138" s="110"/>
      <c r="M138" s="110"/>
      <c r="N138" s="110"/>
      <c r="O138" s="110"/>
      <c r="P138" s="110"/>
      <c r="Q138" s="145"/>
      <c r="R138" s="110"/>
      <c r="S138" s="110"/>
      <c r="U138" s="144"/>
    </row>
    <row r="139" spans="1:21" x14ac:dyDescent="0.2">
      <c r="A139" s="57" t="s">
        <v>1009</v>
      </c>
      <c r="B139" s="244">
        <v>42.1</v>
      </c>
      <c r="C139" s="118">
        <v>1</v>
      </c>
      <c r="D139" s="119">
        <v>2.3799999999999998E-2</v>
      </c>
      <c r="E139" s="119">
        <v>-2.3999999999999998E-3</v>
      </c>
      <c r="G139" s="110"/>
      <c r="H139" s="110"/>
      <c r="I139" s="110"/>
      <c r="L139" s="110"/>
      <c r="M139" s="110"/>
      <c r="N139" s="110"/>
      <c r="O139" s="110"/>
      <c r="P139" s="110"/>
      <c r="Q139" s="145"/>
      <c r="R139" s="110"/>
      <c r="S139" s="110"/>
      <c r="U139" s="144"/>
    </row>
    <row r="140" spans="1:21" x14ac:dyDescent="0.2">
      <c r="A140" s="57" t="s">
        <v>1010</v>
      </c>
      <c r="B140" s="244">
        <v>65.900000000000006</v>
      </c>
      <c r="C140" s="118">
        <v>7</v>
      </c>
      <c r="D140" s="119">
        <v>0.10619999999999999</v>
      </c>
      <c r="E140" s="119">
        <v>2.6499999999999999E-2</v>
      </c>
      <c r="G140" s="110"/>
      <c r="H140" s="110"/>
      <c r="I140" s="110"/>
      <c r="L140" s="110"/>
      <c r="M140" s="110"/>
      <c r="N140" s="110"/>
      <c r="O140" s="110"/>
      <c r="P140" s="110"/>
      <c r="Q140" s="145"/>
      <c r="R140" s="110"/>
      <c r="S140" s="110"/>
      <c r="U140" s="144"/>
    </row>
    <row r="141" spans="1:21" x14ac:dyDescent="0.2">
      <c r="A141" s="57" t="s">
        <v>1011</v>
      </c>
      <c r="B141" s="244">
        <v>569.29999999999995</v>
      </c>
      <c r="C141" s="118">
        <v>107.6</v>
      </c>
      <c r="D141" s="119">
        <v>0.18899999999999997</v>
      </c>
      <c r="E141" s="119">
        <v>1.01E-2</v>
      </c>
      <c r="G141" s="110"/>
      <c r="H141" s="110"/>
      <c r="I141" s="110"/>
      <c r="L141" s="110"/>
      <c r="M141" s="110"/>
      <c r="N141" s="110"/>
      <c r="O141" s="110"/>
      <c r="P141" s="110"/>
      <c r="Q141" s="145"/>
      <c r="R141" s="110"/>
      <c r="S141" s="110"/>
      <c r="U141" s="144"/>
    </row>
    <row r="142" spans="1:21" x14ac:dyDescent="0.2">
      <c r="A142" s="57" t="s">
        <v>1012</v>
      </c>
      <c r="B142" s="244">
        <v>27.8</v>
      </c>
      <c r="C142" s="118">
        <v>4.8</v>
      </c>
      <c r="D142" s="119">
        <v>0.17269999999999999</v>
      </c>
      <c r="E142" s="119">
        <v>2.58E-2</v>
      </c>
      <c r="G142" s="110"/>
      <c r="H142" s="110"/>
      <c r="I142" s="110"/>
      <c r="L142" s="110"/>
      <c r="M142" s="110"/>
      <c r="N142" s="110"/>
      <c r="O142" s="110"/>
      <c r="P142" s="110"/>
      <c r="Q142" s="145"/>
      <c r="R142" s="110"/>
      <c r="S142" s="110"/>
      <c r="U142" s="144"/>
    </row>
    <row r="143" spans="1:21" x14ac:dyDescent="0.2">
      <c r="A143" s="57" t="s">
        <v>1013</v>
      </c>
      <c r="B143" s="244">
        <v>36</v>
      </c>
      <c r="C143" s="118">
        <v>1.4</v>
      </c>
      <c r="D143" s="119">
        <v>3.8900000000000004E-2</v>
      </c>
      <c r="E143" s="119">
        <v>0</v>
      </c>
      <c r="G143" s="110"/>
      <c r="H143" s="110"/>
      <c r="I143" s="110"/>
      <c r="L143" s="110"/>
      <c r="M143" s="110"/>
      <c r="N143" s="110"/>
      <c r="O143" s="110"/>
      <c r="P143" s="110"/>
      <c r="Q143" s="145"/>
      <c r="R143" s="110"/>
      <c r="S143" s="110"/>
      <c r="U143" s="144"/>
    </row>
    <row r="144" spans="1:21" x14ac:dyDescent="0.2">
      <c r="A144" s="57" t="s">
        <v>1014</v>
      </c>
      <c r="B144" s="244">
        <v>112.2</v>
      </c>
      <c r="C144" s="118">
        <v>32.299999999999997</v>
      </c>
      <c r="D144" s="119">
        <v>0.28789999999999999</v>
      </c>
      <c r="E144" s="119">
        <v>2.5600000000000001E-2</v>
      </c>
      <c r="G144" s="110"/>
      <c r="H144" s="110"/>
      <c r="I144" s="110"/>
      <c r="L144" s="110"/>
      <c r="M144" s="110"/>
      <c r="N144" s="110"/>
      <c r="O144" s="110"/>
      <c r="P144" s="110"/>
      <c r="Q144" s="145"/>
      <c r="R144" s="110"/>
      <c r="S144" s="110"/>
      <c r="U144" s="144"/>
    </row>
    <row r="145" spans="1:21" x14ac:dyDescent="0.2">
      <c r="A145" s="57" t="s">
        <v>1015</v>
      </c>
      <c r="B145" s="244">
        <v>182.9</v>
      </c>
      <c r="C145" s="118">
        <v>16.5</v>
      </c>
      <c r="D145" s="119">
        <v>9.0200000000000002E-2</v>
      </c>
      <c r="E145" s="119">
        <v>1.2199999999999999E-2</v>
      </c>
      <c r="G145" s="110"/>
      <c r="H145" s="110"/>
      <c r="I145" s="110"/>
      <c r="L145" s="110"/>
      <c r="M145" s="110"/>
      <c r="N145" s="110"/>
      <c r="O145" s="110"/>
      <c r="P145" s="110"/>
      <c r="Q145" s="145"/>
      <c r="R145" s="110"/>
      <c r="S145" s="110"/>
      <c r="U145" s="144"/>
    </row>
    <row r="146" spans="1:21" x14ac:dyDescent="0.2">
      <c r="A146" s="57" t="s">
        <v>1016</v>
      </c>
      <c r="B146" s="244">
        <v>361.3</v>
      </c>
      <c r="C146" s="118">
        <v>23.2</v>
      </c>
      <c r="D146" s="119">
        <v>6.4199999999999993E-2</v>
      </c>
      <c r="E146" s="119">
        <v>2.5000000000000001E-3</v>
      </c>
      <c r="G146" s="110"/>
      <c r="H146" s="110"/>
      <c r="I146" s="110"/>
      <c r="L146" s="110"/>
      <c r="M146" s="110"/>
      <c r="N146" s="110"/>
      <c r="O146" s="110"/>
      <c r="P146" s="110"/>
      <c r="Q146" s="145"/>
      <c r="R146" s="110"/>
      <c r="S146" s="110"/>
      <c r="U146" s="144"/>
    </row>
    <row r="147" spans="1:21" x14ac:dyDescent="0.2">
      <c r="A147" s="57" t="s">
        <v>1017</v>
      </c>
      <c r="B147" s="244">
        <v>80.900000000000006</v>
      </c>
      <c r="C147" s="118">
        <v>7.5</v>
      </c>
      <c r="D147" s="119">
        <v>9.2699999999999991E-2</v>
      </c>
      <c r="E147" s="119">
        <v>0</v>
      </c>
      <c r="G147" s="110"/>
      <c r="H147" s="110"/>
      <c r="I147" s="110"/>
      <c r="L147" s="110"/>
      <c r="M147" s="110"/>
      <c r="N147" s="110"/>
      <c r="O147" s="110"/>
      <c r="P147" s="110"/>
      <c r="Q147" s="145"/>
      <c r="R147" s="110"/>
      <c r="S147" s="110"/>
      <c r="U147" s="144"/>
    </row>
    <row r="148" spans="1:21" x14ac:dyDescent="0.2">
      <c r="A148" s="57" t="s">
        <v>1018</v>
      </c>
      <c r="B148" s="244">
        <v>434.6</v>
      </c>
      <c r="C148" s="118">
        <v>74.5</v>
      </c>
      <c r="D148" s="119">
        <v>0.1714</v>
      </c>
      <c r="E148" s="119">
        <v>2.52E-2</v>
      </c>
      <c r="G148" s="110"/>
      <c r="H148" s="110"/>
      <c r="I148" s="110"/>
      <c r="L148" s="110"/>
      <c r="M148" s="110"/>
      <c r="N148" s="110"/>
      <c r="O148" s="110"/>
      <c r="P148" s="110"/>
      <c r="Q148" s="145"/>
      <c r="R148" s="110"/>
      <c r="S148" s="110"/>
      <c r="U148" s="144"/>
    </row>
    <row r="149" spans="1:21" x14ac:dyDescent="0.2">
      <c r="A149" s="57" t="s">
        <v>892</v>
      </c>
      <c r="B149" s="244">
        <v>157.4</v>
      </c>
      <c r="C149" s="118">
        <v>3.9</v>
      </c>
      <c r="D149" s="119">
        <v>2.4799999999999999E-2</v>
      </c>
      <c r="E149" s="119">
        <v>1.4199999999999999E-2</v>
      </c>
      <c r="G149" s="110"/>
      <c r="H149" s="110"/>
      <c r="I149" s="110"/>
      <c r="L149" s="110"/>
      <c r="M149" s="110"/>
      <c r="N149" s="110"/>
      <c r="O149" s="110"/>
      <c r="P149" s="110"/>
      <c r="Q149" s="145"/>
      <c r="R149" s="110"/>
      <c r="S149" s="110"/>
      <c r="U149" s="144"/>
    </row>
    <row r="150" spans="1:21" x14ac:dyDescent="0.2">
      <c r="A150" s="57" t="s">
        <v>800</v>
      </c>
      <c r="B150" s="244">
        <v>106.8</v>
      </c>
      <c r="C150" s="118">
        <v>9.6999999999999993</v>
      </c>
      <c r="D150" s="119">
        <v>9.0800000000000006E-2</v>
      </c>
      <c r="E150" s="119">
        <v>1.1399999999999999E-2</v>
      </c>
      <c r="G150" s="110"/>
      <c r="H150" s="110"/>
      <c r="I150" s="110"/>
      <c r="L150" s="110"/>
      <c r="M150" s="110"/>
      <c r="N150" s="110"/>
      <c r="O150" s="110"/>
      <c r="P150" s="110"/>
      <c r="Q150" s="145"/>
      <c r="R150" s="110"/>
      <c r="S150" s="110"/>
      <c r="U150" s="144"/>
    </row>
    <row r="151" spans="1:21" x14ac:dyDescent="0.2">
      <c r="A151" s="57" t="s">
        <v>1019</v>
      </c>
      <c r="B151" s="244">
        <v>45.8</v>
      </c>
      <c r="C151" s="118">
        <v>2.5</v>
      </c>
      <c r="D151" s="119">
        <v>5.4600000000000003E-2</v>
      </c>
      <c r="E151" s="119">
        <v>-2.2000000000000001E-3</v>
      </c>
      <c r="G151" s="110"/>
      <c r="H151" s="110"/>
      <c r="I151" s="110"/>
      <c r="L151" s="110"/>
      <c r="M151" s="110"/>
      <c r="N151" s="110"/>
      <c r="O151" s="110"/>
      <c r="P151" s="110"/>
      <c r="Q151" s="145"/>
      <c r="R151" s="110"/>
      <c r="S151" s="110"/>
      <c r="U151" s="144"/>
    </row>
    <row r="152" spans="1:21" x14ac:dyDescent="0.2">
      <c r="A152" s="57" t="s">
        <v>1020</v>
      </c>
      <c r="B152" s="244">
        <v>41.3</v>
      </c>
      <c r="C152" s="118">
        <v>4.4000000000000004</v>
      </c>
      <c r="D152" s="119">
        <v>0.1065</v>
      </c>
      <c r="E152" s="119">
        <v>2.4799999999999999E-2</v>
      </c>
      <c r="G152" s="110"/>
      <c r="H152" s="110"/>
      <c r="I152" s="110"/>
      <c r="L152" s="110"/>
      <c r="M152" s="110"/>
      <c r="N152" s="110"/>
      <c r="O152" s="110"/>
      <c r="P152" s="110"/>
      <c r="Q152" s="145"/>
      <c r="R152" s="110"/>
      <c r="S152" s="110"/>
      <c r="U152" s="144"/>
    </row>
    <row r="153" spans="1:21" x14ac:dyDescent="0.2">
      <c r="A153" s="57" t="s">
        <v>1021</v>
      </c>
      <c r="B153" s="244">
        <v>345.3</v>
      </c>
      <c r="C153" s="118">
        <v>22.6</v>
      </c>
      <c r="D153" s="119">
        <v>6.5500000000000003E-2</v>
      </c>
      <c r="E153" s="119">
        <v>-5.1999999999999998E-3</v>
      </c>
      <c r="G153" s="110"/>
      <c r="H153" s="110"/>
      <c r="I153" s="110"/>
      <c r="L153" s="110"/>
      <c r="M153" s="110"/>
      <c r="N153" s="110"/>
      <c r="O153" s="110"/>
      <c r="P153" s="110"/>
      <c r="Q153" s="145"/>
      <c r="R153" s="110"/>
      <c r="S153" s="110"/>
      <c r="U153" s="144"/>
    </row>
    <row r="154" spans="1:21" x14ac:dyDescent="0.2">
      <c r="A154" s="57" t="s">
        <v>1022</v>
      </c>
      <c r="B154" s="244">
        <v>69.099999999999994</v>
      </c>
      <c r="C154" s="118">
        <v>6.1</v>
      </c>
      <c r="D154" s="119">
        <v>8.8300000000000003E-2</v>
      </c>
      <c r="E154" s="119">
        <v>1.47E-2</v>
      </c>
      <c r="G154" s="110"/>
      <c r="H154" s="110"/>
      <c r="I154" s="110"/>
      <c r="L154" s="110"/>
      <c r="M154" s="110"/>
      <c r="N154" s="110"/>
      <c r="O154" s="110"/>
      <c r="P154" s="110"/>
      <c r="Q154" s="145"/>
      <c r="R154" s="110"/>
      <c r="S154" s="110"/>
      <c r="U154" s="144"/>
    </row>
    <row r="155" spans="1:21" x14ac:dyDescent="0.2">
      <c r="A155" s="110" t="s">
        <v>450</v>
      </c>
      <c r="B155" s="244">
        <v>643.49</v>
      </c>
      <c r="C155" s="118">
        <v>28.76</v>
      </c>
      <c r="D155" s="119">
        <v>4.4699999999999997E-2</v>
      </c>
      <c r="E155" s="119">
        <v>1.5E-3</v>
      </c>
      <c r="G155" s="110"/>
      <c r="H155" s="110"/>
      <c r="I155" s="110"/>
      <c r="L155" s="110"/>
      <c r="M155" s="110"/>
      <c r="N155" s="110"/>
      <c r="O155" s="110"/>
      <c r="P155" s="110"/>
      <c r="Q155" s="145"/>
      <c r="R155" s="110"/>
      <c r="S155" s="110"/>
      <c r="U155" s="144"/>
    </row>
    <row r="156" spans="1:21" x14ac:dyDescent="0.2">
      <c r="A156" s="57" t="s">
        <v>1024</v>
      </c>
      <c r="B156" s="244">
        <v>67.5</v>
      </c>
      <c r="C156" s="118">
        <v>8.6999999999999993</v>
      </c>
      <c r="D156" s="119">
        <v>0.12890000000000001</v>
      </c>
      <c r="E156" s="119">
        <v>3.3700000000000001E-2</v>
      </c>
      <c r="G156" s="110"/>
      <c r="H156" s="110"/>
      <c r="I156" s="110"/>
      <c r="L156" s="110"/>
      <c r="M156" s="110"/>
      <c r="N156" s="110"/>
      <c r="O156" s="110"/>
      <c r="P156" s="110"/>
      <c r="Q156" s="145"/>
      <c r="R156" s="110"/>
      <c r="S156" s="110"/>
      <c r="U156" s="144"/>
    </row>
    <row r="157" spans="1:21" x14ac:dyDescent="0.2">
      <c r="A157" s="57" t="s">
        <v>1025</v>
      </c>
      <c r="B157" s="244">
        <v>154.69999999999999</v>
      </c>
      <c r="C157" s="118">
        <v>11.6</v>
      </c>
      <c r="D157" s="119">
        <v>7.4999999999999997E-2</v>
      </c>
      <c r="E157" s="119">
        <v>-1.2999999999999999E-3</v>
      </c>
      <c r="G157" s="110"/>
      <c r="H157" s="110"/>
      <c r="I157" s="110"/>
      <c r="L157" s="110"/>
      <c r="M157" s="110"/>
      <c r="N157" s="110"/>
      <c r="O157" s="110"/>
      <c r="P157" s="110"/>
      <c r="Q157" s="145"/>
      <c r="R157" s="110"/>
      <c r="S157" s="110"/>
      <c r="U157" s="144"/>
    </row>
    <row r="158" spans="1:21" x14ac:dyDescent="0.2">
      <c r="A158" s="57" t="s">
        <v>1279</v>
      </c>
      <c r="B158" s="244">
        <v>84.8</v>
      </c>
      <c r="C158" s="118">
        <v>19.5</v>
      </c>
      <c r="D158" s="119">
        <v>0.23</v>
      </c>
      <c r="E158" s="119">
        <v>3.1600000000000003E-2</v>
      </c>
      <c r="G158" s="110"/>
      <c r="H158" s="110"/>
      <c r="I158" s="110"/>
      <c r="L158" s="110"/>
      <c r="M158" s="110"/>
      <c r="N158" s="110"/>
      <c r="O158" s="110"/>
      <c r="P158" s="110"/>
      <c r="Q158" s="145"/>
      <c r="R158" s="110"/>
      <c r="S158" s="110"/>
      <c r="U158" s="144"/>
    </row>
    <row r="159" spans="1:21" x14ac:dyDescent="0.2">
      <c r="A159" s="57" t="s">
        <v>1027</v>
      </c>
      <c r="B159" s="244">
        <v>20.9</v>
      </c>
      <c r="C159" s="118">
        <v>0.6</v>
      </c>
      <c r="D159" s="119">
        <v>2.87E-2</v>
      </c>
      <c r="E159" s="119">
        <v>1.46E-2</v>
      </c>
      <c r="G159" s="110"/>
      <c r="H159" s="110"/>
      <c r="I159" s="110"/>
      <c r="L159" s="110"/>
      <c r="M159" s="110"/>
      <c r="N159" s="110"/>
      <c r="O159" s="110"/>
      <c r="P159" s="110"/>
      <c r="Q159" s="145"/>
      <c r="R159" s="110"/>
      <c r="S159" s="110"/>
      <c r="U159" s="144"/>
    </row>
    <row r="160" spans="1:21" x14ac:dyDescent="0.2">
      <c r="A160" s="57" t="s">
        <v>1028</v>
      </c>
      <c r="B160" s="244">
        <v>34</v>
      </c>
      <c r="C160" s="118">
        <v>0.9</v>
      </c>
      <c r="D160" s="119">
        <v>2.6499999999999999E-2</v>
      </c>
      <c r="E160" s="119">
        <v>1.8000000000000002E-2</v>
      </c>
      <c r="G160" s="110"/>
      <c r="H160" s="110"/>
      <c r="I160" s="110"/>
      <c r="L160" s="110"/>
      <c r="M160" s="110"/>
      <c r="N160" s="110"/>
      <c r="O160" s="110"/>
      <c r="P160" s="110"/>
      <c r="Q160" s="145"/>
      <c r="R160" s="110"/>
      <c r="S160" s="110"/>
      <c r="U160" s="144"/>
    </row>
    <row r="161" spans="1:21" x14ac:dyDescent="0.2">
      <c r="A161" s="57" t="s">
        <v>1029</v>
      </c>
      <c r="B161" s="244">
        <v>39.6</v>
      </c>
      <c r="C161" s="118">
        <v>2.7</v>
      </c>
      <c r="D161" s="119">
        <v>6.8199999999999997E-2</v>
      </c>
      <c r="E161" s="119">
        <v>2.06E-2</v>
      </c>
      <c r="G161" s="110"/>
      <c r="H161" s="110"/>
      <c r="I161" s="110"/>
      <c r="L161" s="110"/>
      <c r="M161" s="110"/>
      <c r="N161" s="110"/>
      <c r="O161" s="110"/>
      <c r="P161" s="110"/>
      <c r="Q161" s="145"/>
      <c r="R161" s="110"/>
      <c r="S161" s="110"/>
      <c r="U161" s="144"/>
    </row>
    <row r="162" spans="1:21" x14ac:dyDescent="0.2">
      <c r="A162" s="57" t="s">
        <v>1030</v>
      </c>
      <c r="B162" s="244">
        <v>84</v>
      </c>
      <c r="C162" s="118">
        <v>-6.6</v>
      </c>
      <c r="D162" s="119">
        <v>-7.8600000000000003E-2</v>
      </c>
      <c r="E162" s="119">
        <v>-3.3399999999999999E-2</v>
      </c>
      <c r="G162" s="110"/>
      <c r="H162" s="110"/>
      <c r="I162" s="110"/>
      <c r="L162" s="110"/>
      <c r="M162" s="110"/>
      <c r="N162" s="110"/>
      <c r="O162" s="110"/>
      <c r="P162" s="110"/>
      <c r="Q162" s="145"/>
      <c r="R162" s="110"/>
      <c r="S162" s="110"/>
      <c r="U162" s="144"/>
    </row>
    <row r="163" spans="1:21" x14ac:dyDescent="0.2">
      <c r="A163" s="57" t="s">
        <v>1280</v>
      </c>
      <c r="B163" s="244">
        <v>3174.4</v>
      </c>
      <c r="C163" s="118">
        <v>577.5</v>
      </c>
      <c r="D163" s="119">
        <v>0.18190000000000001</v>
      </c>
      <c r="E163" s="119">
        <v>2.8799999999999999E-2</v>
      </c>
      <c r="G163" s="110"/>
      <c r="H163" s="110"/>
      <c r="I163" s="110"/>
      <c r="L163" s="110"/>
      <c r="M163" s="110"/>
      <c r="N163" s="110"/>
      <c r="O163" s="110"/>
      <c r="P163" s="110"/>
      <c r="Q163" s="145"/>
      <c r="R163" s="110"/>
      <c r="S163" s="110"/>
      <c r="U163" s="144"/>
    </row>
    <row r="164" spans="1:21" x14ac:dyDescent="0.2">
      <c r="A164" s="57" t="s">
        <v>795</v>
      </c>
      <c r="B164" s="244">
        <v>133.69999999999999</v>
      </c>
      <c r="C164" s="118">
        <v>-2.4</v>
      </c>
      <c r="D164" s="119">
        <v>-1.8000000000000002E-2</v>
      </c>
      <c r="E164" s="119">
        <v>-8.199999999999999E-3</v>
      </c>
      <c r="G164" s="110"/>
      <c r="H164" s="110"/>
      <c r="I164" s="110"/>
      <c r="L164" s="110"/>
      <c r="M164" s="110"/>
      <c r="N164" s="110"/>
      <c r="O164" s="110"/>
      <c r="P164" s="110"/>
      <c r="Q164" s="145"/>
      <c r="R164" s="110"/>
      <c r="S164" s="110"/>
      <c r="U164" s="144"/>
    </row>
    <row r="165" spans="1:21" x14ac:dyDescent="0.2">
      <c r="A165" s="57" t="s">
        <v>1032</v>
      </c>
      <c r="B165" s="244">
        <v>245.3</v>
      </c>
      <c r="C165" s="118">
        <v>35</v>
      </c>
      <c r="D165" s="119">
        <v>0.14269999999999999</v>
      </c>
      <c r="E165" s="119">
        <v>2.7200000000000002E-2</v>
      </c>
      <c r="G165" s="110"/>
      <c r="H165" s="110"/>
      <c r="I165" s="110"/>
      <c r="L165" s="110"/>
      <c r="M165" s="110"/>
      <c r="N165" s="110"/>
      <c r="O165" s="110"/>
      <c r="P165" s="110"/>
      <c r="Q165" s="145"/>
      <c r="R165" s="110"/>
      <c r="S165" s="110"/>
      <c r="U165" s="144"/>
    </row>
    <row r="166" spans="1:21" x14ac:dyDescent="0.2">
      <c r="A166" s="57" t="s">
        <v>1033</v>
      </c>
      <c r="B166" s="244">
        <v>70.7</v>
      </c>
      <c r="C166" s="118">
        <v>13.4</v>
      </c>
      <c r="D166" s="119">
        <v>0.1895</v>
      </c>
      <c r="E166" s="119">
        <v>3.6699999999999997E-2</v>
      </c>
      <c r="G166" s="110"/>
      <c r="H166" s="110"/>
      <c r="I166" s="110"/>
      <c r="L166" s="110"/>
      <c r="M166" s="110"/>
      <c r="N166" s="110"/>
      <c r="O166" s="110"/>
      <c r="P166" s="110"/>
      <c r="Q166" s="145"/>
      <c r="R166" s="110"/>
      <c r="S166" s="110"/>
      <c r="U166" s="144"/>
    </row>
    <row r="167" spans="1:21" x14ac:dyDescent="0.2">
      <c r="A167" s="57" t="s">
        <v>1034</v>
      </c>
      <c r="B167" s="244">
        <v>1078.9000000000001</v>
      </c>
      <c r="C167" s="118">
        <v>159.19999999999999</v>
      </c>
      <c r="D167" s="119">
        <v>0.14760000000000001</v>
      </c>
      <c r="E167" s="119">
        <v>5.5000000000000005E-3</v>
      </c>
      <c r="G167" s="110"/>
      <c r="H167" s="110"/>
      <c r="I167" s="110"/>
      <c r="L167" s="110"/>
      <c r="M167" s="110"/>
      <c r="N167" s="110"/>
      <c r="O167" s="110"/>
      <c r="P167" s="110"/>
      <c r="Q167" s="145"/>
      <c r="R167" s="110"/>
      <c r="S167" s="110"/>
      <c r="U167" s="144"/>
    </row>
    <row r="168" spans="1:21" x14ac:dyDescent="0.2">
      <c r="A168" s="57" t="s">
        <v>1035</v>
      </c>
      <c r="B168" s="244">
        <v>100.7</v>
      </c>
      <c r="C168" s="118">
        <v>9.1999999999999993</v>
      </c>
      <c r="D168" s="119">
        <v>9.1400000000000009E-2</v>
      </c>
      <c r="E168" s="119">
        <v>-6.8999999999999999E-3</v>
      </c>
      <c r="G168" s="110"/>
      <c r="H168" s="110"/>
      <c r="I168" s="110"/>
      <c r="L168" s="110"/>
      <c r="M168" s="110"/>
      <c r="N168" s="110"/>
      <c r="O168" s="110"/>
      <c r="P168" s="110"/>
      <c r="Q168" s="145"/>
      <c r="R168" s="110"/>
      <c r="S168" s="110"/>
      <c r="U168" s="144"/>
    </row>
    <row r="169" spans="1:21" x14ac:dyDescent="0.2">
      <c r="A169" s="57" t="s">
        <v>1036</v>
      </c>
      <c r="B169" s="244">
        <v>66.5</v>
      </c>
      <c r="C169" s="118">
        <v>7.3</v>
      </c>
      <c r="D169" s="119">
        <v>0.10980000000000001</v>
      </c>
      <c r="E169" s="119">
        <v>2.9399999999999999E-2</v>
      </c>
      <c r="G169" s="110"/>
      <c r="H169" s="110"/>
      <c r="I169" s="110"/>
      <c r="L169" s="110"/>
      <c r="M169" s="110"/>
      <c r="N169" s="110"/>
      <c r="O169" s="110"/>
      <c r="P169" s="110"/>
      <c r="Q169" s="145"/>
      <c r="R169" s="110"/>
      <c r="S169" s="110"/>
      <c r="U169" s="144"/>
    </row>
    <row r="170" spans="1:21" x14ac:dyDescent="0.2">
      <c r="A170" s="57" t="s">
        <v>1037</v>
      </c>
      <c r="B170" s="244">
        <v>58.7</v>
      </c>
      <c r="C170" s="118">
        <v>5</v>
      </c>
      <c r="D170" s="119">
        <v>8.5199999999999998E-2</v>
      </c>
      <c r="E170" s="119">
        <v>1.21E-2</v>
      </c>
      <c r="G170" s="110"/>
      <c r="H170" s="110"/>
      <c r="I170" s="110"/>
      <c r="L170" s="110"/>
      <c r="M170" s="110"/>
      <c r="N170" s="110"/>
      <c r="O170" s="110"/>
      <c r="P170" s="110"/>
      <c r="Q170" s="145"/>
      <c r="R170" s="110"/>
      <c r="S170" s="110"/>
      <c r="U170" s="144"/>
    </row>
    <row r="171" spans="1:21" x14ac:dyDescent="0.2">
      <c r="A171" s="57" t="s">
        <v>1038</v>
      </c>
      <c r="B171" s="244">
        <v>284.2</v>
      </c>
      <c r="C171" s="118">
        <v>23.7</v>
      </c>
      <c r="D171" s="119">
        <v>8.3400000000000002E-2</v>
      </c>
      <c r="E171" s="119">
        <v>1.8600000000000002E-2</v>
      </c>
      <c r="G171" s="110"/>
      <c r="H171" s="110"/>
      <c r="I171" s="110"/>
      <c r="L171" s="110"/>
      <c r="M171" s="110"/>
      <c r="N171" s="110"/>
      <c r="O171" s="110"/>
      <c r="P171" s="110"/>
      <c r="Q171" s="145"/>
      <c r="R171" s="110"/>
      <c r="S171" s="110"/>
      <c r="U171" s="144"/>
    </row>
    <row r="172" spans="1:21" x14ac:dyDescent="0.2">
      <c r="A172" s="57" t="s">
        <v>1039</v>
      </c>
      <c r="B172" s="244">
        <v>70.599999999999994</v>
      </c>
      <c r="C172" s="118">
        <v>8.5</v>
      </c>
      <c r="D172" s="119">
        <v>0.12039999999999999</v>
      </c>
      <c r="E172" s="119">
        <v>2.1700000000000001E-2</v>
      </c>
      <c r="G172" s="110"/>
      <c r="H172" s="110"/>
      <c r="I172" s="110"/>
      <c r="L172" s="110"/>
      <c r="M172" s="110"/>
      <c r="N172" s="110"/>
      <c r="O172" s="110"/>
      <c r="P172" s="110"/>
      <c r="Q172" s="145"/>
      <c r="R172" s="110"/>
      <c r="S172" s="110"/>
      <c r="U172" s="144"/>
    </row>
    <row r="173" spans="1:21" x14ac:dyDescent="0.2">
      <c r="A173" s="57" t="s">
        <v>1040</v>
      </c>
      <c r="B173" s="244">
        <v>725.5</v>
      </c>
      <c r="C173" s="118">
        <v>139.5</v>
      </c>
      <c r="D173" s="119">
        <v>0.1923</v>
      </c>
      <c r="E173" s="119">
        <v>2.3E-2</v>
      </c>
      <c r="G173" s="110"/>
      <c r="H173" s="110"/>
      <c r="I173" s="110"/>
      <c r="L173" s="110"/>
      <c r="M173" s="110"/>
      <c r="N173" s="110"/>
      <c r="O173" s="110"/>
      <c r="P173" s="110"/>
      <c r="Q173" s="145"/>
      <c r="R173" s="110"/>
      <c r="S173" s="110"/>
      <c r="U173" s="144"/>
    </row>
    <row r="174" spans="1:21" x14ac:dyDescent="0.2">
      <c r="A174" s="57" t="s">
        <v>1041</v>
      </c>
      <c r="B174" s="244">
        <v>49.7</v>
      </c>
      <c r="C174" s="118">
        <v>2.2000000000000002</v>
      </c>
      <c r="D174" s="119">
        <v>4.4299999999999999E-2</v>
      </c>
      <c r="E174" s="119">
        <v>-4.0000000000000001E-3</v>
      </c>
      <c r="G174" s="110"/>
      <c r="H174" s="110"/>
      <c r="I174" s="110"/>
      <c r="L174" s="110"/>
      <c r="M174" s="110"/>
      <c r="N174" s="110"/>
      <c r="O174" s="110"/>
      <c r="P174" s="110"/>
      <c r="Q174" s="145"/>
      <c r="R174" s="110"/>
      <c r="S174" s="110"/>
      <c r="U174" s="144"/>
    </row>
    <row r="175" spans="1:21" x14ac:dyDescent="0.2">
      <c r="A175" s="57" t="s">
        <v>1042</v>
      </c>
      <c r="B175" s="244">
        <v>70.3</v>
      </c>
      <c r="C175" s="118">
        <v>9.5</v>
      </c>
      <c r="D175" s="119">
        <v>0.1351</v>
      </c>
      <c r="E175" s="120">
        <v>8.6E-3</v>
      </c>
      <c r="G175" s="110"/>
      <c r="H175" s="110"/>
      <c r="I175" s="110"/>
      <c r="L175" s="110"/>
      <c r="M175" s="110"/>
      <c r="N175" s="110"/>
      <c r="O175" s="110"/>
      <c r="P175" s="110"/>
      <c r="Q175" s="145"/>
      <c r="R175" s="110"/>
      <c r="S175" s="110"/>
      <c r="U175" s="144"/>
    </row>
    <row r="176" spans="1:21" x14ac:dyDescent="0.2">
      <c r="A176" s="57" t="s">
        <v>1043</v>
      </c>
      <c r="B176" s="244">
        <v>77.3</v>
      </c>
      <c r="C176" s="118">
        <v>1.2</v>
      </c>
      <c r="D176" s="119">
        <v>1.55E-2</v>
      </c>
      <c r="E176" s="119">
        <v>5.1999999999999998E-3</v>
      </c>
      <c r="G176" s="110"/>
      <c r="H176" s="110"/>
      <c r="I176" s="110"/>
      <c r="L176" s="110"/>
      <c r="M176" s="110"/>
      <c r="N176" s="110"/>
      <c r="O176" s="110"/>
      <c r="P176" s="110"/>
      <c r="Q176" s="145"/>
      <c r="R176" s="110"/>
      <c r="S176" s="110"/>
      <c r="U176" s="144"/>
    </row>
    <row r="177" spans="1:21" x14ac:dyDescent="0.2">
      <c r="A177" s="57" t="s">
        <v>1044</v>
      </c>
      <c r="B177" s="244">
        <v>81.2</v>
      </c>
      <c r="C177" s="118">
        <v>4.7</v>
      </c>
      <c r="D177" s="119">
        <v>5.79E-2</v>
      </c>
      <c r="E177" s="246">
        <v>0.01</v>
      </c>
      <c r="G177" s="110"/>
      <c r="H177" s="110"/>
      <c r="I177" s="110"/>
      <c r="L177" s="110"/>
      <c r="M177" s="110"/>
      <c r="N177" s="110"/>
      <c r="O177" s="110"/>
      <c r="P177" s="110"/>
      <c r="Q177" s="145"/>
      <c r="R177" s="110"/>
      <c r="S177" s="110"/>
      <c r="U177" s="144"/>
    </row>
    <row r="178" spans="1:21" x14ac:dyDescent="0.2">
      <c r="A178" s="57" t="s">
        <v>1045</v>
      </c>
      <c r="B178" s="244">
        <v>54.3</v>
      </c>
      <c r="C178" s="118">
        <v>-5.9</v>
      </c>
      <c r="D178" s="119">
        <v>-0.10869999999999999</v>
      </c>
      <c r="E178" s="119">
        <v>0</v>
      </c>
      <c r="G178" s="110"/>
      <c r="H178" s="110"/>
      <c r="I178" s="110"/>
      <c r="L178" s="110"/>
      <c r="M178" s="110"/>
      <c r="N178" s="110"/>
      <c r="O178" s="110"/>
      <c r="P178" s="110"/>
      <c r="Q178" s="145"/>
      <c r="R178" s="110"/>
      <c r="S178" s="110"/>
      <c r="U178" s="144"/>
    </row>
    <row r="179" spans="1:21" x14ac:dyDescent="0.2">
      <c r="A179" s="57" t="s">
        <v>1046</v>
      </c>
      <c r="B179" s="244">
        <v>59.5</v>
      </c>
      <c r="C179" s="118">
        <v>10.3</v>
      </c>
      <c r="D179" s="119">
        <v>0.17309999999999998</v>
      </c>
      <c r="E179" s="119">
        <v>1.8799999999999997E-2</v>
      </c>
      <c r="G179" s="110"/>
      <c r="H179" s="110"/>
      <c r="I179" s="110"/>
      <c r="L179" s="110"/>
      <c r="M179" s="110"/>
      <c r="N179" s="110"/>
      <c r="O179" s="110"/>
      <c r="P179" s="110"/>
      <c r="Q179" s="145"/>
      <c r="R179" s="110"/>
      <c r="S179" s="110"/>
      <c r="U179" s="144"/>
    </row>
    <row r="180" spans="1:21" x14ac:dyDescent="0.2">
      <c r="A180" s="57" t="s">
        <v>1047</v>
      </c>
      <c r="B180" s="244">
        <v>82</v>
      </c>
      <c r="C180" s="118">
        <v>3.1</v>
      </c>
      <c r="D180" s="119">
        <v>3.78E-2</v>
      </c>
      <c r="E180" s="119">
        <v>1.11E-2</v>
      </c>
      <c r="G180" s="110"/>
      <c r="H180" s="110"/>
      <c r="I180" s="110"/>
      <c r="L180" s="110"/>
      <c r="M180" s="110"/>
      <c r="N180" s="110"/>
      <c r="O180" s="110"/>
      <c r="P180" s="110"/>
      <c r="Q180" s="145"/>
      <c r="R180" s="110"/>
      <c r="S180" s="110"/>
      <c r="U180" s="144"/>
    </row>
    <row r="181" spans="1:21" x14ac:dyDescent="0.2">
      <c r="A181" s="57" t="s">
        <v>1048</v>
      </c>
      <c r="B181" s="244">
        <v>77.900000000000006</v>
      </c>
      <c r="C181" s="118">
        <v>12.6</v>
      </c>
      <c r="D181" s="119">
        <v>0.16170000000000001</v>
      </c>
      <c r="E181" s="119">
        <v>3.9000000000000003E-3</v>
      </c>
      <c r="G181" s="110"/>
      <c r="H181" s="110"/>
      <c r="I181" s="110"/>
      <c r="L181" s="110"/>
      <c r="M181" s="110"/>
      <c r="N181" s="110"/>
      <c r="O181" s="110"/>
      <c r="P181" s="110"/>
      <c r="Q181" s="145"/>
      <c r="R181" s="110"/>
      <c r="S181" s="110"/>
      <c r="U181" s="144"/>
    </row>
    <row r="182" spans="1:21" x14ac:dyDescent="0.2">
      <c r="A182" s="57" t="s">
        <v>1049</v>
      </c>
      <c r="B182" s="244">
        <v>150.30000000000001</v>
      </c>
      <c r="C182" s="118">
        <v>15.4</v>
      </c>
      <c r="D182" s="119">
        <v>0.10249999999999999</v>
      </c>
      <c r="E182" s="119">
        <v>6.0000000000000001E-3</v>
      </c>
      <c r="G182" s="110"/>
      <c r="H182" s="110"/>
      <c r="I182" s="110"/>
      <c r="L182" s="110"/>
      <c r="M182" s="110"/>
      <c r="N182" s="110"/>
      <c r="O182" s="110"/>
      <c r="P182" s="110"/>
      <c r="Q182" s="145"/>
      <c r="R182" s="110"/>
      <c r="S182" s="110"/>
      <c r="U182" s="144"/>
    </row>
    <row r="183" spans="1:21" x14ac:dyDescent="0.2">
      <c r="A183" s="57" t="s">
        <v>1050</v>
      </c>
      <c r="B183" s="244">
        <v>46.5</v>
      </c>
      <c r="C183" s="118">
        <v>4.5</v>
      </c>
      <c r="D183" s="119">
        <v>9.6799999999999997E-2</v>
      </c>
      <c r="E183" s="119">
        <v>8.6999999999999994E-3</v>
      </c>
      <c r="G183" s="110"/>
      <c r="H183" s="110"/>
      <c r="I183" s="110"/>
      <c r="L183" s="110"/>
      <c r="M183" s="110"/>
      <c r="N183" s="110"/>
      <c r="O183" s="110"/>
      <c r="P183" s="110"/>
      <c r="Q183" s="145"/>
      <c r="R183" s="110"/>
      <c r="S183" s="110"/>
      <c r="U183" s="144"/>
    </row>
    <row r="184" spans="1:21" x14ac:dyDescent="0.2">
      <c r="A184" s="57" t="s">
        <v>792</v>
      </c>
      <c r="B184" s="244">
        <v>1115.3</v>
      </c>
      <c r="C184" s="118">
        <v>146.4</v>
      </c>
      <c r="D184" s="119">
        <v>0.1313</v>
      </c>
      <c r="E184" s="119">
        <v>1.4800000000000001E-2</v>
      </c>
      <c r="G184" s="110"/>
      <c r="H184" s="110"/>
      <c r="I184" s="110"/>
      <c r="L184" s="110"/>
      <c r="M184" s="110"/>
      <c r="N184" s="110"/>
      <c r="O184" s="110"/>
      <c r="P184" s="110"/>
      <c r="Q184" s="145"/>
      <c r="R184" s="110"/>
      <c r="S184" s="110"/>
      <c r="U184" s="144"/>
    </row>
    <row r="185" spans="1:21" x14ac:dyDescent="0.2">
      <c r="A185" s="57" t="s">
        <v>1051</v>
      </c>
      <c r="B185" s="244">
        <v>119.7</v>
      </c>
      <c r="C185" s="118">
        <v>15.3</v>
      </c>
      <c r="D185" s="119">
        <v>0.1278</v>
      </c>
      <c r="E185" s="119">
        <v>3.2799999999999996E-2</v>
      </c>
      <c r="G185" s="110"/>
      <c r="H185" s="110"/>
      <c r="I185" s="110"/>
      <c r="L185" s="110"/>
      <c r="M185" s="110"/>
      <c r="N185" s="110"/>
      <c r="O185" s="110"/>
      <c r="P185" s="110"/>
      <c r="Q185" s="145"/>
      <c r="R185" s="110"/>
      <c r="S185" s="110"/>
      <c r="U185" s="144"/>
    </row>
    <row r="186" spans="1:21" x14ac:dyDescent="0.2">
      <c r="A186" s="57" t="s">
        <v>1052</v>
      </c>
      <c r="B186" s="244">
        <v>146.9</v>
      </c>
      <c r="C186" s="118">
        <v>17</v>
      </c>
      <c r="D186" s="119">
        <v>0.1157</v>
      </c>
      <c r="E186" s="119">
        <v>3.0200000000000001E-2</v>
      </c>
      <c r="G186" s="110"/>
      <c r="H186" s="110"/>
      <c r="I186" s="110"/>
      <c r="L186" s="110"/>
      <c r="M186" s="110"/>
      <c r="N186" s="110"/>
      <c r="O186" s="110"/>
      <c r="P186" s="110"/>
      <c r="Q186" s="145"/>
      <c r="R186" s="110"/>
      <c r="S186" s="110"/>
      <c r="U186" s="144"/>
    </row>
    <row r="187" spans="1:21" x14ac:dyDescent="0.2">
      <c r="A187" s="57" t="s">
        <v>1281</v>
      </c>
      <c r="B187" s="244">
        <v>123.3</v>
      </c>
      <c r="C187" s="118">
        <v>4.8</v>
      </c>
      <c r="D187" s="119">
        <v>3.8900000000000004E-2</v>
      </c>
      <c r="E187" s="119">
        <v>1.5700000000000002E-2</v>
      </c>
      <c r="G187" s="110"/>
      <c r="H187" s="110"/>
      <c r="I187" s="110"/>
      <c r="L187" s="110"/>
      <c r="M187" s="110"/>
      <c r="N187" s="110"/>
      <c r="O187" s="110"/>
      <c r="P187" s="110"/>
      <c r="Q187" s="145"/>
      <c r="R187" s="110"/>
      <c r="S187" s="110"/>
      <c r="U187" s="144"/>
    </row>
    <row r="188" spans="1:21" x14ac:dyDescent="0.2">
      <c r="A188" s="57" t="s">
        <v>1053</v>
      </c>
      <c r="B188" s="244">
        <v>64.3</v>
      </c>
      <c r="C188" s="118">
        <v>4.4000000000000004</v>
      </c>
      <c r="D188" s="119">
        <v>6.8400000000000002E-2</v>
      </c>
      <c r="E188" s="119">
        <v>1.7399999999999999E-2</v>
      </c>
      <c r="G188" s="110"/>
      <c r="H188" s="110"/>
      <c r="I188" s="110"/>
      <c r="L188" s="110"/>
      <c r="M188" s="110"/>
      <c r="N188" s="110"/>
      <c r="O188" s="110"/>
      <c r="P188" s="110"/>
      <c r="Q188" s="145"/>
      <c r="R188" s="110"/>
      <c r="S188" s="110"/>
      <c r="U188" s="144"/>
    </row>
    <row r="189" spans="1:21" x14ac:dyDescent="0.2">
      <c r="A189" s="57" t="s">
        <v>1054</v>
      </c>
      <c r="B189" s="244">
        <v>408.9</v>
      </c>
      <c r="C189" s="118">
        <v>47.2</v>
      </c>
      <c r="D189" s="119">
        <v>0.11539999999999999</v>
      </c>
      <c r="E189" s="119">
        <v>2.2000000000000002E-2</v>
      </c>
      <c r="G189" s="110"/>
      <c r="H189" s="110"/>
      <c r="I189" s="110"/>
      <c r="L189" s="110"/>
      <c r="M189" s="110"/>
      <c r="N189" s="110"/>
      <c r="O189" s="110"/>
      <c r="P189" s="110"/>
      <c r="Q189" s="145"/>
      <c r="R189" s="110"/>
      <c r="S189" s="110"/>
      <c r="U189" s="144"/>
    </row>
    <row r="190" spans="1:21" x14ac:dyDescent="0.2">
      <c r="A190" s="57" t="s">
        <v>1055</v>
      </c>
      <c r="B190" s="244">
        <v>41.3</v>
      </c>
      <c r="C190" s="118">
        <v>4.3</v>
      </c>
      <c r="D190" s="119">
        <v>0.1041</v>
      </c>
      <c r="E190" s="119">
        <v>9.7999999999999997E-3</v>
      </c>
      <c r="G190" s="110"/>
      <c r="H190" s="110"/>
      <c r="I190" s="110"/>
      <c r="L190" s="110"/>
      <c r="M190" s="110"/>
      <c r="N190" s="110"/>
      <c r="O190" s="110"/>
      <c r="P190" s="110"/>
      <c r="Q190" s="145"/>
      <c r="R190" s="110"/>
      <c r="S190" s="110"/>
      <c r="U190" s="144"/>
    </row>
    <row r="191" spans="1:21" x14ac:dyDescent="0.2">
      <c r="A191" s="57" t="s">
        <v>803</v>
      </c>
      <c r="B191" s="244">
        <v>79.599999999999994</v>
      </c>
      <c r="C191" s="118">
        <v>5.4</v>
      </c>
      <c r="D191" s="119">
        <v>6.7799999999999999E-2</v>
      </c>
      <c r="E191" s="119">
        <v>7.6E-3</v>
      </c>
      <c r="G191" s="110"/>
      <c r="H191" s="110"/>
      <c r="I191" s="110"/>
      <c r="L191" s="110"/>
      <c r="M191" s="110"/>
      <c r="N191" s="110"/>
      <c r="O191" s="110"/>
      <c r="P191" s="110"/>
      <c r="Q191" s="145"/>
      <c r="R191" s="110"/>
      <c r="S191" s="110"/>
      <c r="U191" s="144"/>
    </row>
    <row r="192" spans="1:21" x14ac:dyDescent="0.2">
      <c r="A192" s="57" t="s">
        <v>1056</v>
      </c>
      <c r="B192" s="244">
        <v>205.3</v>
      </c>
      <c r="C192" s="118">
        <v>-3.3</v>
      </c>
      <c r="D192" s="119">
        <v>-1.61E-2</v>
      </c>
      <c r="E192" s="119">
        <v>8.8000000000000005E-3</v>
      </c>
      <c r="G192" s="110"/>
      <c r="H192" s="110"/>
      <c r="I192" s="110"/>
      <c r="L192" s="110"/>
      <c r="M192" s="110"/>
      <c r="N192" s="110"/>
      <c r="O192" s="110"/>
      <c r="P192" s="110"/>
      <c r="Q192" s="145"/>
      <c r="R192" s="110"/>
      <c r="S192" s="110"/>
      <c r="U192" s="144"/>
    </row>
    <row r="193" spans="1:21" x14ac:dyDescent="0.2">
      <c r="A193" s="57" t="s">
        <v>1057</v>
      </c>
      <c r="B193" s="244">
        <v>103.1</v>
      </c>
      <c r="C193" s="118">
        <v>10.3</v>
      </c>
      <c r="D193" s="119">
        <v>9.9900000000000003E-2</v>
      </c>
      <c r="E193" s="119">
        <v>-3.8199999999999998E-2</v>
      </c>
      <c r="G193" s="110"/>
      <c r="H193" s="110"/>
      <c r="I193" s="110"/>
      <c r="L193" s="110"/>
      <c r="M193" s="110"/>
      <c r="N193" s="110"/>
      <c r="O193" s="110"/>
      <c r="P193" s="110"/>
      <c r="Q193" s="145"/>
      <c r="R193" s="110"/>
      <c r="S193" s="110"/>
      <c r="U193" s="144"/>
    </row>
    <row r="194" spans="1:21" x14ac:dyDescent="0.2">
      <c r="A194" s="57" t="s">
        <v>1058</v>
      </c>
      <c r="B194" s="244">
        <v>118.7</v>
      </c>
      <c r="C194" s="118">
        <v>30.3</v>
      </c>
      <c r="D194" s="119">
        <v>0.25530000000000003</v>
      </c>
      <c r="E194" s="119">
        <v>8.5000000000000006E-3</v>
      </c>
      <c r="G194" s="110"/>
      <c r="H194" s="110"/>
      <c r="I194" s="110"/>
      <c r="L194" s="110"/>
      <c r="M194" s="110"/>
      <c r="N194" s="110"/>
      <c r="O194" s="110"/>
      <c r="P194" s="110"/>
      <c r="Q194" s="145"/>
      <c r="R194" s="110"/>
      <c r="S194" s="110"/>
      <c r="U194" s="144"/>
    </row>
    <row r="195" spans="1:21" x14ac:dyDescent="0.2">
      <c r="A195" s="57" t="s">
        <v>1059</v>
      </c>
      <c r="B195" s="244">
        <v>52.2</v>
      </c>
      <c r="C195" s="118">
        <v>6.9</v>
      </c>
      <c r="D195" s="119">
        <v>0.13220000000000001</v>
      </c>
      <c r="E195" s="119">
        <v>2.5499999999999998E-2</v>
      </c>
      <c r="G195" s="110"/>
      <c r="H195" s="110"/>
      <c r="I195" s="110"/>
      <c r="L195" s="110"/>
      <c r="M195" s="110"/>
      <c r="N195" s="110"/>
      <c r="O195" s="110"/>
      <c r="P195" s="110"/>
      <c r="Q195" s="145"/>
      <c r="R195" s="110"/>
      <c r="S195" s="110"/>
      <c r="U195" s="144"/>
    </row>
    <row r="196" spans="1:21" x14ac:dyDescent="0.2">
      <c r="A196" s="57" t="s">
        <v>1060</v>
      </c>
      <c r="B196" s="244">
        <v>233</v>
      </c>
      <c r="C196" s="118">
        <v>43.3</v>
      </c>
      <c r="D196" s="119">
        <v>0.18579999999999999</v>
      </c>
      <c r="E196" s="119">
        <v>2.1499999999999998E-2</v>
      </c>
      <c r="G196" s="110"/>
      <c r="H196" s="110"/>
      <c r="I196" s="110"/>
      <c r="L196" s="110"/>
      <c r="M196" s="110"/>
      <c r="N196" s="110"/>
      <c r="O196" s="110"/>
      <c r="P196" s="110"/>
      <c r="Q196" s="145"/>
      <c r="R196" s="110"/>
      <c r="S196" s="110"/>
      <c r="U196" s="144"/>
    </row>
    <row r="197" spans="1:21" x14ac:dyDescent="0.2">
      <c r="A197" s="57" t="s">
        <v>1061</v>
      </c>
      <c r="B197" s="244">
        <v>259.2</v>
      </c>
      <c r="C197" s="118">
        <v>32.700000000000003</v>
      </c>
      <c r="D197" s="119">
        <v>0.12619999999999998</v>
      </c>
      <c r="E197" s="119">
        <v>9.7000000000000003E-3</v>
      </c>
      <c r="G197" s="110"/>
      <c r="H197" s="110"/>
      <c r="I197" s="110"/>
      <c r="L197" s="110"/>
      <c r="M197" s="110"/>
      <c r="N197" s="110"/>
      <c r="O197" s="110"/>
      <c r="P197" s="110"/>
      <c r="Q197" s="145"/>
      <c r="R197" s="110"/>
      <c r="S197" s="110"/>
      <c r="U197" s="144"/>
    </row>
    <row r="198" spans="1:21" x14ac:dyDescent="0.2">
      <c r="A198" s="57" t="s">
        <v>1062</v>
      </c>
      <c r="B198" s="244">
        <v>237.7</v>
      </c>
      <c r="C198" s="118">
        <v>21.3</v>
      </c>
      <c r="D198" s="119">
        <v>8.9600000000000013E-2</v>
      </c>
      <c r="E198" s="119">
        <v>4.1999999999999997E-3</v>
      </c>
      <c r="G198" s="110"/>
      <c r="H198" s="110"/>
      <c r="I198" s="110"/>
      <c r="L198" s="110"/>
      <c r="M198" s="110"/>
      <c r="N198" s="110"/>
      <c r="O198" s="110"/>
      <c r="P198" s="110"/>
      <c r="Q198" s="145"/>
      <c r="R198" s="110"/>
      <c r="S198" s="110"/>
      <c r="U198" s="144"/>
    </row>
    <row r="199" spans="1:21" x14ac:dyDescent="0.2">
      <c r="A199" s="57" t="s">
        <v>1063</v>
      </c>
      <c r="B199" s="244">
        <v>106.9</v>
      </c>
      <c r="C199" s="118">
        <v>15.9</v>
      </c>
      <c r="D199" s="119">
        <v>0.1487</v>
      </c>
      <c r="E199" s="119">
        <v>7.4999999999999997E-3</v>
      </c>
      <c r="G199" s="110"/>
      <c r="H199" s="110"/>
      <c r="I199" s="110"/>
      <c r="L199" s="110"/>
      <c r="M199" s="110"/>
      <c r="N199" s="110"/>
      <c r="O199" s="110"/>
      <c r="P199" s="110"/>
      <c r="Q199" s="145"/>
      <c r="R199" s="110"/>
      <c r="S199" s="110"/>
      <c r="U199" s="144"/>
    </row>
    <row r="200" spans="1:21" x14ac:dyDescent="0.2">
      <c r="A200" s="57" t="s">
        <v>1064</v>
      </c>
      <c r="B200" s="244">
        <v>73.400000000000006</v>
      </c>
      <c r="C200" s="118">
        <v>3.6</v>
      </c>
      <c r="D200" s="119">
        <v>4.9000000000000002E-2</v>
      </c>
      <c r="E200" s="119">
        <v>2.7000000000000001E-3</v>
      </c>
      <c r="G200" s="110"/>
      <c r="H200" s="110"/>
      <c r="I200" s="110"/>
      <c r="L200" s="110"/>
      <c r="M200" s="110"/>
      <c r="N200" s="110"/>
      <c r="O200" s="110"/>
      <c r="P200" s="110"/>
      <c r="Q200" s="145"/>
      <c r="R200" s="110"/>
      <c r="S200" s="110"/>
      <c r="U200" s="144"/>
    </row>
    <row r="201" spans="1:21" x14ac:dyDescent="0.2">
      <c r="A201" s="57" t="s">
        <v>1282</v>
      </c>
      <c r="B201" s="244">
        <v>1026.9000000000001</v>
      </c>
      <c r="C201" s="118">
        <v>222.8</v>
      </c>
      <c r="D201" s="119">
        <v>0.217</v>
      </c>
      <c r="E201" s="119">
        <v>1.8000000000000002E-2</v>
      </c>
      <c r="G201" s="110"/>
      <c r="H201" s="110"/>
      <c r="I201" s="110"/>
      <c r="L201" s="110"/>
      <c r="M201" s="110"/>
      <c r="N201" s="110"/>
      <c r="O201" s="110"/>
      <c r="P201" s="110"/>
      <c r="Q201" s="145"/>
      <c r="R201" s="110"/>
      <c r="S201" s="110"/>
      <c r="U201" s="144"/>
    </row>
    <row r="202" spans="1:21" x14ac:dyDescent="0.2">
      <c r="A202" s="57" t="s">
        <v>1066</v>
      </c>
      <c r="B202" s="244">
        <v>52.1</v>
      </c>
      <c r="C202" s="118">
        <v>2.2999999999999998</v>
      </c>
      <c r="D202" s="119">
        <v>4.41E-2</v>
      </c>
      <c r="E202" s="119">
        <v>-1.8799999999999997E-2</v>
      </c>
      <c r="G202" s="110"/>
      <c r="H202" s="110"/>
      <c r="I202" s="110"/>
      <c r="L202" s="110"/>
      <c r="M202" s="110"/>
      <c r="N202" s="110"/>
      <c r="O202" s="110"/>
      <c r="P202" s="110"/>
      <c r="Q202" s="145"/>
      <c r="R202" s="110"/>
      <c r="S202" s="110"/>
      <c r="U202" s="144"/>
    </row>
    <row r="203" spans="1:21" x14ac:dyDescent="0.2">
      <c r="A203" s="57" t="s">
        <v>1067</v>
      </c>
      <c r="B203" s="244">
        <v>45.7</v>
      </c>
      <c r="C203" s="118">
        <v>-0.2</v>
      </c>
      <c r="D203" s="119">
        <v>-4.4000000000000003E-3</v>
      </c>
      <c r="E203" s="119">
        <v>1.3300000000000001E-2</v>
      </c>
      <c r="G203" s="110"/>
      <c r="H203" s="110"/>
      <c r="I203" s="110"/>
      <c r="L203" s="110"/>
      <c r="M203" s="110"/>
      <c r="N203" s="110"/>
      <c r="O203" s="110"/>
      <c r="P203" s="110"/>
      <c r="Q203" s="145"/>
      <c r="R203" s="110"/>
      <c r="S203" s="110"/>
      <c r="U203" s="144"/>
    </row>
    <row r="204" spans="1:21" x14ac:dyDescent="0.2">
      <c r="A204" s="245" t="s">
        <v>1068</v>
      </c>
      <c r="B204" s="244">
        <v>54.1</v>
      </c>
      <c r="C204" s="118">
        <v>4.7</v>
      </c>
      <c r="D204" s="119">
        <v>8.6899999999999991E-2</v>
      </c>
      <c r="E204" s="119">
        <v>1.6899999999999998E-2</v>
      </c>
      <c r="G204" s="110"/>
      <c r="H204" s="110"/>
      <c r="I204" s="110"/>
      <c r="L204" s="110"/>
      <c r="M204" s="110"/>
      <c r="N204" s="110"/>
      <c r="O204" s="110"/>
      <c r="P204" s="110"/>
      <c r="Q204" s="145"/>
      <c r="R204" s="110"/>
      <c r="S204" s="110"/>
      <c r="U204" s="144"/>
    </row>
    <row r="205" spans="1:21" x14ac:dyDescent="0.2">
      <c r="A205" s="57" t="s">
        <v>819</v>
      </c>
      <c r="B205" s="244">
        <v>28.5</v>
      </c>
      <c r="C205" s="118">
        <v>2.4</v>
      </c>
      <c r="D205" s="119">
        <v>8.4199999999999997E-2</v>
      </c>
      <c r="E205" s="119">
        <v>0</v>
      </c>
      <c r="G205" s="110"/>
      <c r="H205" s="110"/>
      <c r="I205" s="110"/>
      <c r="L205" s="110"/>
      <c r="M205" s="110"/>
      <c r="N205" s="110"/>
      <c r="O205" s="110"/>
      <c r="P205" s="110"/>
      <c r="Q205" s="145"/>
      <c r="R205" s="110"/>
      <c r="S205" s="110"/>
      <c r="U205" s="144"/>
    </row>
    <row r="206" spans="1:21" x14ac:dyDescent="0.2">
      <c r="A206" s="57" t="s">
        <v>501</v>
      </c>
      <c r="B206" s="244">
        <v>52.27</v>
      </c>
      <c r="C206" s="118">
        <v>3.15</v>
      </c>
      <c r="D206" s="119">
        <v>6.0299999999999999E-2</v>
      </c>
      <c r="E206" s="119">
        <v>2.1299999999999999E-2</v>
      </c>
      <c r="G206" s="110"/>
      <c r="H206" s="110"/>
      <c r="I206" s="110"/>
      <c r="L206" s="110"/>
      <c r="M206" s="110"/>
      <c r="N206" s="110"/>
      <c r="O206" s="110"/>
      <c r="P206" s="110"/>
      <c r="Q206" s="145"/>
      <c r="R206" s="110"/>
      <c r="S206" s="110"/>
      <c r="U206" s="144"/>
    </row>
    <row r="207" spans="1:21" x14ac:dyDescent="0.2">
      <c r="A207" s="127" t="s">
        <v>1070</v>
      </c>
      <c r="B207" s="244">
        <v>281.60000000000002</v>
      </c>
      <c r="C207" s="118">
        <v>38.700000000000003</v>
      </c>
      <c r="D207" s="119">
        <v>0.13739999999999999</v>
      </c>
      <c r="E207" s="119">
        <v>2.4399999999999998E-2</v>
      </c>
      <c r="G207" s="110"/>
      <c r="H207" s="110"/>
      <c r="I207" s="110"/>
      <c r="L207" s="110"/>
      <c r="M207" s="110"/>
      <c r="N207" s="110"/>
      <c r="O207" s="110"/>
      <c r="P207" s="110"/>
      <c r="Q207" s="145"/>
      <c r="R207" s="110"/>
      <c r="S207" s="110"/>
      <c r="U207" s="144"/>
    </row>
    <row r="208" spans="1:21" x14ac:dyDescent="0.2">
      <c r="A208" s="57" t="s">
        <v>1071</v>
      </c>
      <c r="B208" s="244">
        <v>53.4</v>
      </c>
      <c r="C208" s="118">
        <v>1.8</v>
      </c>
      <c r="D208" s="119">
        <v>3.3700000000000001E-2</v>
      </c>
      <c r="E208" s="119">
        <v>5.6000000000000008E-3</v>
      </c>
      <c r="G208" s="110"/>
      <c r="H208" s="110"/>
      <c r="I208" s="110"/>
      <c r="L208" s="110"/>
      <c r="M208" s="110"/>
      <c r="N208" s="110"/>
      <c r="O208" s="110"/>
      <c r="P208" s="110"/>
      <c r="Q208" s="145"/>
      <c r="R208" s="110"/>
      <c r="S208" s="110"/>
      <c r="U208" s="144"/>
    </row>
    <row r="209" spans="1:21" x14ac:dyDescent="0.2">
      <c r="A209" s="57" t="s">
        <v>1072</v>
      </c>
      <c r="B209" s="244">
        <v>191.2</v>
      </c>
      <c r="C209" s="118">
        <v>18.2</v>
      </c>
      <c r="D209" s="119">
        <v>9.5199999999999993E-2</v>
      </c>
      <c r="E209" s="119">
        <v>-2.0999999999999999E-3</v>
      </c>
      <c r="G209" s="110"/>
      <c r="H209" s="110"/>
      <c r="I209" s="110"/>
      <c r="L209" s="110"/>
      <c r="M209" s="110"/>
      <c r="N209" s="110"/>
      <c r="O209" s="110"/>
      <c r="P209" s="110"/>
      <c r="Q209" s="145"/>
      <c r="R209" s="110"/>
      <c r="S209" s="110"/>
      <c r="U209" s="144"/>
    </row>
    <row r="210" spans="1:21" x14ac:dyDescent="0.2">
      <c r="A210" s="57" t="s">
        <v>1283</v>
      </c>
      <c r="B210" s="244">
        <v>364.7</v>
      </c>
      <c r="C210" s="118">
        <v>28.4</v>
      </c>
      <c r="D210" s="119">
        <v>7.7899999999999997E-2</v>
      </c>
      <c r="E210" s="119">
        <v>6.0999999999999995E-3</v>
      </c>
      <c r="G210" s="110"/>
      <c r="H210" s="110"/>
      <c r="I210" s="110"/>
      <c r="L210" s="110"/>
      <c r="M210" s="110"/>
      <c r="N210" s="110"/>
      <c r="O210" s="110"/>
      <c r="P210" s="110"/>
      <c r="Q210" s="145"/>
      <c r="R210" s="110"/>
      <c r="S210" s="110"/>
      <c r="U210" s="144"/>
    </row>
    <row r="211" spans="1:21" x14ac:dyDescent="0.2">
      <c r="A211" s="57" t="s">
        <v>785</v>
      </c>
      <c r="B211" s="244">
        <v>64.599999999999994</v>
      </c>
      <c r="C211" s="118">
        <v>11.4</v>
      </c>
      <c r="D211" s="119">
        <v>0.17649999999999999</v>
      </c>
      <c r="E211" s="119">
        <v>2.7000000000000003E-2</v>
      </c>
      <c r="G211" s="110"/>
      <c r="H211" s="110"/>
      <c r="I211" s="110"/>
      <c r="L211" s="110"/>
      <c r="M211" s="110"/>
      <c r="N211" s="110"/>
      <c r="O211" s="110"/>
      <c r="P211" s="110"/>
      <c r="Q211" s="145"/>
      <c r="R211" s="110"/>
      <c r="S211" s="110"/>
      <c r="U211" s="144"/>
    </row>
    <row r="212" spans="1:21" x14ac:dyDescent="0.2">
      <c r="A212" s="57" t="s">
        <v>1074</v>
      </c>
      <c r="B212" s="244">
        <v>97.7</v>
      </c>
      <c r="C212" s="118">
        <v>1</v>
      </c>
      <c r="D212" s="119">
        <v>1.0200000000000001E-2</v>
      </c>
      <c r="E212" s="119">
        <v>2.0999999999999999E-3</v>
      </c>
      <c r="G212" s="110"/>
      <c r="H212" s="110"/>
      <c r="I212" s="110"/>
      <c r="L212" s="110"/>
      <c r="M212" s="110"/>
      <c r="N212" s="110"/>
      <c r="O212" s="110"/>
      <c r="P212" s="110"/>
      <c r="Q212" s="145"/>
      <c r="R212" s="110"/>
      <c r="S212" s="110"/>
      <c r="U212" s="144"/>
    </row>
    <row r="213" spans="1:21" x14ac:dyDescent="0.2">
      <c r="A213" s="57" t="s">
        <v>1075</v>
      </c>
      <c r="B213" s="244">
        <v>40.700000000000003</v>
      </c>
      <c r="C213" s="118">
        <v>4.7</v>
      </c>
      <c r="D213" s="119">
        <v>0.11550000000000001</v>
      </c>
      <c r="E213" s="119">
        <v>1.7500000000000002E-2</v>
      </c>
      <c r="G213" s="110"/>
      <c r="H213" s="110"/>
      <c r="I213" s="110"/>
      <c r="L213" s="110"/>
      <c r="M213" s="110"/>
      <c r="N213" s="110"/>
      <c r="O213" s="110"/>
      <c r="P213" s="110"/>
      <c r="Q213" s="145"/>
      <c r="R213" s="110"/>
      <c r="S213" s="110"/>
      <c r="U213" s="144"/>
    </row>
    <row r="214" spans="1:21" x14ac:dyDescent="0.2">
      <c r="A214" s="57" t="s">
        <v>1316</v>
      </c>
      <c r="B214" s="244">
        <v>6246.2</v>
      </c>
      <c r="C214" s="118">
        <v>917.5</v>
      </c>
      <c r="D214" s="119">
        <v>0.1469</v>
      </c>
      <c r="E214" s="119">
        <v>1.38E-2</v>
      </c>
      <c r="G214" s="110"/>
      <c r="H214" s="110"/>
      <c r="I214" s="110"/>
      <c r="L214" s="110"/>
      <c r="M214" s="110"/>
      <c r="N214" s="110"/>
      <c r="O214" s="110"/>
      <c r="P214" s="110"/>
      <c r="Q214" s="145"/>
      <c r="R214" s="110"/>
      <c r="S214" s="110"/>
      <c r="U214" s="144"/>
    </row>
    <row r="215" spans="1:21" x14ac:dyDescent="0.2">
      <c r="A215" s="57" t="s">
        <v>1284</v>
      </c>
      <c r="B215" s="244">
        <v>681.4</v>
      </c>
      <c r="C215" s="118">
        <v>96.4</v>
      </c>
      <c r="D215" s="119">
        <v>0.14150000000000001</v>
      </c>
      <c r="E215" s="119">
        <v>1.5800000000000002E-2</v>
      </c>
      <c r="G215" s="110"/>
      <c r="H215" s="110"/>
      <c r="I215" s="110"/>
      <c r="L215" s="110"/>
      <c r="M215" s="110"/>
      <c r="N215" s="110"/>
      <c r="O215" s="110"/>
      <c r="P215" s="110"/>
      <c r="Q215" s="145"/>
      <c r="R215" s="110"/>
      <c r="S215" s="110"/>
      <c r="U215" s="144"/>
    </row>
    <row r="216" spans="1:21" x14ac:dyDescent="0.2">
      <c r="A216" s="57" t="s">
        <v>1076</v>
      </c>
      <c r="B216" s="244">
        <v>150.69999999999999</v>
      </c>
      <c r="C216" s="118">
        <v>18.399999999999999</v>
      </c>
      <c r="D216" s="119">
        <v>0.12210000000000001</v>
      </c>
      <c r="E216" s="119">
        <v>1.1399999999999999E-2</v>
      </c>
      <c r="G216" s="110"/>
      <c r="H216" s="110"/>
      <c r="I216" s="110"/>
      <c r="L216" s="110"/>
      <c r="M216" s="110"/>
      <c r="N216" s="110"/>
      <c r="O216" s="110"/>
      <c r="P216" s="110"/>
      <c r="Q216" s="145"/>
      <c r="R216" s="110"/>
      <c r="S216" s="110"/>
      <c r="U216" s="144"/>
    </row>
    <row r="217" spans="1:21" x14ac:dyDescent="0.2">
      <c r="A217" s="57" t="s">
        <v>1077</v>
      </c>
      <c r="B217" s="244">
        <v>105.8</v>
      </c>
      <c r="C217" s="118">
        <v>2.6</v>
      </c>
      <c r="D217" s="119">
        <v>2.46E-2</v>
      </c>
      <c r="E217" s="119">
        <v>8.6E-3</v>
      </c>
      <c r="G217" s="110"/>
      <c r="H217" s="110"/>
      <c r="I217" s="110"/>
      <c r="L217" s="110"/>
      <c r="M217" s="110"/>
      <c r="N217" s="110"/>
      <c r="O217" s="110"/>
      <c r="P217" s="110"/>
      <c r="Q217" s="145"/>
      <c r="R217" s="110"/>
      <c r="S217" s="110"/>
      <c r="U217" s="144"/>
    </row>
    <row r="218" spans="1:21" x14ac:dyDescent="0.2">
      <c r="A218" s="57" t="s">
        <v>1224</v>
      </c>
      <c r="B218" s="244">
        <v>104</v>
      </c>
      <c r="C218" s="118">
        <v>7.4</v>
      </c>
      <c r="D218" s="119">
        <v>7.1199999999999999E-2</v>
      </c>
      <c r="E218" s="119">
        <v>6.8000000000000005E-3</v>
      </c>
      <c r="G218" s="110"/>
      <c r="H218" s="110"/>
      <c r="I218" s="110"/>
      <c r="L218" s="110"/>
      <c r="M218" s="110"/>
      <c r="N218" s="110"/>
      <c r="O218" s="110"/>
      <c r="P218" s="110"/>
      <c r="Q218" s="145"/>
      <c r="R218" s="110"/>
      <c r="S218" s="110"/>
      <c r="U218" s="144"/>
    </row>
    <row r="219" spans="1:21" x14ac:dyDescent="0.2">
      <c r="A219" s="57" t="s">
        <v>1078</v>
      </c>
      <c r="B219" s="244">
        <v>38.700000000000003</v>
      </c>
      <c r="C219" s="118">
        <v>5.4</v>
      </c>
      <c r="D219" s="119">
        <v>0.13949999999999999</v>
      </c>
      <c r="E219" s="119">
        <v>1.3100000000000001E-2</v>
      </c>
      <c r="G219" s="110"/>
      <c r="H219" s="110"/>
      <c r="I219" s="110"/>
      <c r="L219" s="110"/>
      <c r="M219" s="110"/>
      <c r="N219" s="110"/>
      <c r="O219" s="110"/>
      <c r="P219" s="110"/>
      <c r="Q219" s="145"/>
      <c r="R219" s="110"/>
      <c r="S219" s="110"/>
      <c r="U219" s="144"/>
    </row>
    <row r="220" spans="1:21" x14ac:dyDescent="0.2">
      <c r="A220" s="245" t="s">
        <v>1079</v>
      </c>
      <c r="B220" s="244">
        <v>406.1</v>
      </c>
      <c r="C220" s="118">
        <v>46</v>
      </c>
      <c r="D220" s="119">
        <v>0.1133</v>
      </c>
      <c r="E220" s="119">
        <v>4.1999999999999997E-3</v>
      </c>
      <c r="G220" s="110"/>
      <c r="H220" s="110"/>
      <c r="I220" s="110"/>
      <c r="L220" s="110"/>
      <c r="M220" s="110"/>
      <c r="N220" s="110"/>
      <c r="O220" s="110"/>
      <c r="P220" s="110"/>
      <c r="Q220" s="145"/>
      <c r="R220" s="110"/>
      <c r="S220" s="110"/>
      <c r="U220" s="144"/>
    </row>
    <row r="221" spans="1:21" x14ac:dyDescent="0.2">
      <c r="A221" s="57" t="s">
        <v>516</v>
      </c>
      <c r="B221" s="244">
        <v>221.48</v>
      </c>
      <c r="C221" s="118">
        <v>23.68</v>
      </c>
      <c r="D221" s="119">
        <v>0.1069</v>
      </c>
      <c r="E221" s="119">
        <v>1.5700000000000002E-2</v>
      </c>
      <c r="G221" s="110"/>
      <c r="H221" s="110"/>
      <c r="I221" s="110"/>
      <c r="L221" s="110"/>
      <c r="M221" s="110"/>
      <c r="N221" s="110"/>
      <c r="O221" s="110"/>
      <c r="P221" s="110"/>
      <c r="Q221" s="145"/>
      <c r="R221" s="110"/>
      <c r="S221" s="110"/>
      <c r="U221" s="144"/>
    </row>
    <row r="222" spans="1:21" x14ac:dyDescent="0.2">
      <c r="A222" s="57" t="s">
        <v>1081</v>
      </c>
      <c r="B222" s="244">
        <v>42</v>
      </c>
      <c r="C222" s="118">
        <v>1.6</v>
      </c>
      <c r="D222" s="119">
        <v>3.8100000000000002E-2</v>
      </c>
      <c r="E222" s="119">
        <v>-1.18E-2</v>
      </c>
      <c r="G222" s="110"/>
      <c r="H222" s="110"/>
      <c r="I222" s="110"/>
      <c r="L222" s="110"/>
      <c r="M222" s="110"/>
      <c r="N222" s="110"/>
      <c r="O222" s="110"/>
      <c r="P222" s="110"/>
      <c r="Q222" s="145"/>
      <c r="R222" s="110"/>
      <c r="S222" s="110"/>
      <c r="U222" s="144"/>
    </row>
    <row r="223" spans="1:21" x14ac:dyDescent="0.2">
      <c r="A223" s="127" t="s">
        <v>1082</v>
      </c>
      <c r="B223" s="244">
        <v>58.5</v>
      </c>
      <c r="C223" s="118">
        <v>5.8</v>
      </c>
      <c r="D223" s="119">
        <v>9.9100000000000008E-2</v>
      </c>
      <c r="E223" s="119">
        <v>3.4000000000000002E-3</v>
      </c>
      <c r="G223" s="110"/>
      <c r="H223" s="110"/>
      <c r="I223" s="110"/>
      <c r="L223" s="110"/>
      <c r="M223" s="110"/>
      <c r="N223" s="110"/>
      <c r="O223" s="110"/>
      <c r="P223" s="110"/>
      <c r="Q223" s="145"/>
      <c r="R223" s="110"/>
      <c r="S223" s="110"/>
      <c r="U223" s="144"/>
    </row>
    <row r="224" spans="1:21" x14ac:dyDescent="0.2">
      <c r="A224" s="57" t="s">
        <v>1083</v>
      </c>
      <c r="B224" s="244">
        <v>53.4</v>
      </c>
      <c r="C224" s="118">
        <v>0.5</v>
      </c>
      <c r="D224" s="119">
        <v>9.3999999999999986E-3</v>
      </c>
      <c r="E224" s="119">
        <v>1.1399999999999999E-2</v>
      </c>
      <c r="G224" s="110"/>
      <c r="H224" s="110"/>
      <c r="I224" s="110"/>
      <c r="L224" s="110"/>
      <c r="M224" s="110"/>
      <c r="N224" s="110"/>
      <c r="O224" s="110"/>
      <c r="P224" s="110"/>
      <c r="Q224" s="145"/>
      <c r="R224" s="110"/>
      <c r="S224" s="110"/>
      <c r="U224" s="144"/>
    </row>
    <row r="225" spans="1:21" x14ac:dyDescent="0.2">
      <c r="A225" s="57" t="s">
        <v>1084</v>
      </c>
      <c r="B225" s="244">
        <v>271.8</v>
      </c>
      <c r="C225" s="118">
        <v>47.3</v>
      </c>
      <c r="D225" s="119">
        <v>0.17399999999999999</v>
      </c>
      <c r="E225" s="119">
        <v>2.4900000000000002E-2</v>
      </c>
      <c r="G225" s="110"/>
      <c r="H225" s="110"/>
      <c r="I225" s="110"/>
      <c r="L225" s="110"/>
      <c r="M225" s="110"/>
      <c r="N225" s="110"/>
      <c r="O225" s="110"/>
      <c r="P225" s="110"/>
      <c r="Q225" s="145"/>
      <c r="R225" s="110"/>
      <c r="S225" s="110"/>
      <c r="U225" s="144"/>
    </row>
    <row r="226" spans="1:21" x14ac:dyDescent="0.2">
      <c r="A226" s="57" t="s">
        <v>1085</v>
      </c>
      <c r="B226" s="244">
        <v>90.8</v>
      </c>
      <c r="C226" s="118">
        <v>15.8</v>
      </c>
      <c r="D226" s="119">
        <v>0.17399999999999999</v>
      </c>
      <c r="E226" s="119">
        <v>2.6000000000000002E-2</v>
      </c>
      <c r="G226" s="110"/>
      <c r="H226" s="110"/>
      <c r="I226" s="110"/>
      <c r="L226" s="110"/>
      <c r="M226" s="110"/>
      <c r="N226" s="110"/>
      <c r="O226" s="110"/>
      <c r="P226" s="110"/>
      <c r="Q226" s="145"/>
      <c r="R226" s="110"/>
      <c r="S226" s="110"/>
      <c r="U226" s="144"/>
    </row>
    <row r="227" spans="1:21" x14ac:dyDescent="0.2">
      <c r="A227" s="57" t="s">
        <v>766</v>
      </c>
      <c r="B227" s="244">
        <v>658.4</v>
      </c>
      <c r="C227" s="118">
        <v>66.400000000000006</v>
      </c>
      <c r="D227" s="119">
        <v>0.1009</v>
      </c>
      <c r="E227" s="119">
        <v>1.46E-2</v>
      </c>
      <c r="G227" s="110"/>
      <c r="H227" s="110"/>
      <c r="I227" s="110"/>
      <c r="L227" s="110"/>
      <c r="M227" s="110"/>
      <c r="N227" s="110"/>
      <c r="O227" s="110"/>
      <c r="P227" s="110"/>
      <c r="Q227" s="145"/>
      <c r="R227" s="110"/>
      <c r="S227" s="110"/>
      <c r="U227" s="144"/>
    </row>
    <row r="228" spans="1:21" x14ac:dyDescent="0.2">
      <c r="A228" s="57" t="s">
        <v>1086</v>
      </c>
      <c r="B228" s="244">
        <v>70.099999999999994</v>
      </c>
      <c r="C228" s="118">
        <v>11.7</v>
      </c>
      <c r="D228" s="119">
        <v>0.16690000000000002</v>
      </c>
      <c r="E228" s="119">
        <v>2.3399999999999997E-2</v>
      </c>
      <c r="G228" s="110"/>
      <c r="H228" s="110"/>
      <c r="I228" s="110"/>
      <c r="L228" s="110"/>
      <c r="M228" s="110"/>
      <c r="N228" s="110"/>
      <c r="O228" s="110"/>
      <c r="P228" s="110"/>
      <c r="Q228" s="145"/>
      <c r="R228" s="110"/>
      <c r="S228" s="110"/>
      <c r="U228" s="144"/>
    </row>
    <row r="229" spans="1:21" x14ac:dyDescent="0.2">
      <c r="A229" s="57" t="s">
        <v>1317</v>
      </c>
      <c r="B229" s="244">
        <v>2739.1</v>
      </c>
      <c r="C229" s="118">
        <v>522.1</v>
      </c>
      <c r="D229" s="119">
        <v>0.19059999999999999</v>
      </c>
      <c r="E229" s="119">
        <v>2.0799999999999999E-2</v>
      </c>
      <c r="G229" s="110"/>
      <c r="H229" s="110"/>
      <c r="I229" s="110"/>
      <c r="L229" s="110"/>
      <c r="M229" s="110"/>
      <c r="N229" s="110"/>
      <c r="O229" s="110"/>
      <c r="P229" s="110"/>
      <c r="Q229" s="145"/>
      <c r="R229" s="110"/>
      <c r="S229" s="110"/>
      <c r="U229" s="144"/>
    </row>
    <row r="230" spans="1:21" x14ac:dyDescent="0.2">
      <c r="A230" s="57" t="s">
        <v>1087</v>
      </c>
      <c r="B230" s="244">
        <v>41</v>
      </c>
      <c r="C230" s="118">
        <v>-1.1000000000000001</v>
      </c>
      <c r="D230" s="119">
        <v>-2.6800000000000001E-2</v>
      </c>
      <c r="E230" s="119">
        <v>-2.1499999999999998E-2</v>
      </c>
      <c r="G230" s="110"/>
      <c r="H230" s="110"/>
      <c r="I230" s="110"/>
      <c r="L230" s="110"/>
      <c r="M230" s="110"/>
      <c r="N230" s="110"/>
      <c r="O230" s="110"/>
      <c r="P230" s="110"/>
      <c r="Q230" s="145"/>
      <c r="R230" s="110"/>
      <c r="S230" s="110"/>
      <c r="U230" s="144"/>
    </row>
    <row r="231" spans="1:21" x14ac:dyDescent="0.2">
      <c r="A231" s="57" t="s">
        <v>1088</v>
      </c>
      <c r="B231" s="244">
        <v>37.9</v>
      </c>
      <c r="C231" s="118">
        <v>2</v>
      </c>
      <c r="D231" s="119">
        <v>5.28E-2</v>
      </c>
      <c r="E231" s="119">
        <v>8.0000000000000002E-3</v>
      </c>
      <c r="G231" s="110"/>
      <c r="H231" s="110"/>
      <c r="I231" s="110"/>
      <c r="L231" s="110"/>
      <c r="M231" s="110"/>
      <c r="N231" s="110"/>
      <c r="O231" s="110"/>
      <c r="P231" s="110"/>
      <c r="Q231" s="145"/>
      <c r="R231" s="110"/>
      <c r="S231" s="110"/>
      <c r="U231" s="144"/>
    </row>
    <row r="232" spans="1:21" x14ac:dyDescent="0.2">
      <c r="A232" s="57" t="s">
        <v>1089</v>
      </c>
      <c r="B232" s="244">
        <v>111</v>
      </c>
      <c r="C232" s="118">
        <v>36.799999999999997</v>
      </c>
      <c r="D232" s="119">
        <v>0.33149999999999996</v>
      </c>
      <c r="E232" s="119">
        <v>1.09E-2</v>
      </c>
      <c r="G232" s="110"/>
      <c r="H232" s="110"/>
      <c r="I232" s="110"/>
      <c r="L232" s="110"/>
      <c r="M232" s="110"/>
      <c r="N232" s="110"/>
      <c r="O232" s="110"/>
      <c r="P232" s="110"/>
      <c r="Q232" s="145"/>
      <c r="R232" s="110"/>
      <c r="S232" s="110"/>
      <c r="U232" s="144"/>
    </row>
    <row r="233" spans="1:21" x14ac:dyDescent="0.2">
      <c r="A233" s="57" t="s">
        <v>1285</v>
      </c>
      <c r="B233" s="244">
        <v>879.4</v>
      </c>
      <c r="C233" s="118">
        <v>66.3</v>
      </c>
      <c r="D233" s="119">
        <v>7.5399999999999995E-2</v>
      </c>
      <c r="E233" s="119">
        <v>6.3E-3</v>
      </c>
      <c r="G233" s="110"/>
      <c r="H233" s="110"/>
      <c r="I233" s="110"/>
      <c r="L233" s="110"/>
      <c r="M233" s="110"/>
      <c r="N233" s="110"/>
      <c r="O233" s="110"/>
      <c r="P233" s="110"/>
      <c r="Q233" s="145"/>
      <c r="R233" s="110"/>
      <c r="S233" s="110"/>
      <c r="U233" s="144"/>
    </row>
    <row r="234" spans="1:21" x14ac:dyDescent="0.2">
      <c r="A234" s="57" t="s">
        <v>1286</v>
      </c>
      <c r="B234" s="244">
        <v>2012.3</v>
      </c>
      <c r="C234" s="118">
        <v>238.5</v>
      </c>
      <c r="D234" s="119">
        <v>0.11849999999999999</v>
      </c>
      <c r="E234" s="119">
        <v>-3.0999999999999999E-3</v>
      </c>
      <c r="G234" s="110"/>
      <c r="H234" s="110"/>
      <c r="I234" s="110"/>
      <c r="L234" s="110"/>
      <c r="M234" s="110"/>
      <c r="N234" s="110"/>
      <c r="O234" s="110"/>
      <c r="P234" s="110"/>
      <c r="Q234" s="145"/>
      <c r="R234" s="110"/>
      <c r="S234" s="110"/>
      <c r="U234" s="144"/>
    </row>
    <row r="235" spans="1:21" x14ac:dyDescent="0.2">
      <c r="A235" s="57" t="s">
        <v>1091</v>
      </c>
      <c r="B235" s="244">
        <v>63.8</v>
      </c>
      <c r="C235" s="118">
        <v>9.4</v>
      </c>
      <c r="D235" s="119">
        <v>0.14730000000000001</v>
      </c>
      <c r="E235" s="119">
        <v>2.5699999999999997E-2</v>
      </c>
      <c r="G235" s="110"/>
      <c r="H235" s="110"/>
      <c r="I235" s="110"/>
      <c r="L235" s="110"/>
      <c r="M235" s="110"/>
      <c r="N235" s="110"/>
      <c r="O235" s="110"/>
      <c r="P235" s="110"/>
      <c r="Q235" s="145"/>
      <c r="R235" s="110"/>
      <c r="S235" s="110"/>
      <c r="U235" s="144"/>
    </row>
    <row r="236" spans="1:21" x14ac:dyDescent="0.2">
      <c r="A236" s="57" t="s">
        <v>1092</v>
      </c>
      <c r="B236" s="244">
        <v>187.6</v>
      </c>
      <c r="C236" s="118">
        <v>8.1</v>
      </c>
      <c r="D236" s="119">
        <v>4.3200000000000002E-2</v>
      </c>
      <c r="E236" s="119">
        <v>1.3000000000000001E-2</v>
      </c>
      <c r="G236" s="110"/>
      <c r="H236" s="110"/>
      <c r="I236" s="110"/>
      <c r="L236" s="110"/>
      <c r="M236" s="110"/>
      <c r="N236" s="110"/>
      <c r="O236" s="110"/>
      <c r="P236" s="110"/>
      <c r="Q236" s="145"/>
      <c r="R236" s="110"/>
      <c r="S236" s="110"/>
      <c r="U236" s="144"/>
    </row>
    <row r="237" spans="1:21" x14ac:dyDescent="0.2">
      <c r="A237" s="57" t="s">
        <v>1093</v>
      </c>
      <c r="B237" s="244">
        <v>180</v>
      </c>
      <c r="C237" s="118">
        <v>29.7</v>
      </c>
      <c r="D237" s="119">
        <v>0.16500000000000001</v>
      </c>
      <c r="E237" s="119">
        <v>1.52E-2</v>
      </c>
      <c r="G237" s="110"/>
      <c r="H237" s="110"/>
      <c r="I237" s="110"/>
      <c r="L237" s="110"/>
      <c r="M237" s="110"/>
      <c r="N237" s="110"/>
      <c r="O237" s="110"/>
      <c r="P237" s="110"/>
      <c r="Q237" s="145"/>
      <c r="R237" s="110"/>
      <c r="S237" s="110"/>
      <c r="U237" s="144"/>
    </row>
    <row r="238" spans="1:21" x14ac:dyDescent="0.2">
      <c r="A238" s="57" t="s">
        <v>1094</v>
      </c>
      <c r="B238" s="244">
        <v>77.900000000000006</v>
      </c>
      <c r="C238" s="118">
        <v>2.1</v>
      </c>
      <c r="D238" s="119">
        <v>2.7000000000000003E-2</v>
      </c>
      <c r="E238" s="119">
        <v>-6.4000000000000003E-3</v>
      </c>
      <c r="G238" s="110"/>
      <c r="H238" s="110"/>
      <c r="I238" s="110"/>
      <c r="L238" s="110"/>
      <c r="M238" s="110"/>
      <c r="N238" s="110"/>
      <c r="O238" s="110"/>
      <c r="P238" s="110"/>
      <c r="Q238" s="145"/>
      <c r="R238" s="110"/>
      <c r="S238" s="110"/>
      <c r="U238" s="144"/>
    </row>
    <row r="239" spans="1:21" x14ac:dyDescent="0.2">
      <c r="A239" s="57" t="s">
        <v>1095</v>
      </c>
      <c r="B239" s="244">
        <v>42</v>
      </c>
      <c r="C239" s="118">
        <v>3.8</v>
      </c>
      <c r="D239" s="119">
        <v>9.0500000000000011E-2</v>
      </c>
      <c r="E239" s="119">
        <v>4.7999999999999996E-3</v>
      </c>
      <c r="G239" s="110"/>
      <c r="H239" s="110"/>
      <c r="I239" s="110"/>
      <c r="L239" s="110"/>
      <c r="M239" s="110"/>
      <c r="N239" s="110"/>
      <c r="O239" s="110"/>
      <c r="P239" s="110"/>
      <c r="Q239" s="145"/>
      <c r="R239" s="110"/>
      <c r="S239" s="110"/>
      <c r="U239" s="144"/>
    </row>
    <row r="240" spans="1:21" x14ac:dyDescent="0.2">
      <c r="A240" s="57" t="s">
        <v>1096</v>
      </c>
      <c r="B240" s="244">
        <v>179.3</v>
      </c>
      <c r="C240" s="118">
        <v>11.1</v>
      </c>
      <c r="D240" s="119">
        <v>6.1900000000000004E-2</v>
      </c>
      <c r="E240" s="119">
        <v>6.7000000000000002E-3</v>
      </c>
      <c r="G240" s="110"/>
      <c r="H240" s="110"/>
      <c r="I240" s="110"/>
      <c r="L240" s="110"/>
      <c r="M240" s="110"/>
      <c r="N240" s="110"/>
      <c r="O240" s="110"/>
      <c r="P240" s="110"/>
      <c r="Q240" s="145"/>
      <c r="R240" s="110"/>
      <c r="S240" s="110"/>
      <c r="U240" s="144"/>
    </row>
    <row r="241" spans="1:21" x14ac:dyDescent="0.2">
      <c r="A241" s="57" t="s">
        <v>1097</v>
      </c>
      <c r="B241" s="244">
        <v>69.3</v>
      </c>
      <c r="C241" s="118">
        <v>4.9000000000000004</v>
      </c>
      <c r="D241" s="119">
        <v>7.0699999999999999E-2</v>
      </c>
      <c r="E241" s="119">
        <v>-2.2599999999999999E-2</v>
      </c>
      <c r="G241" s="110"/>
      <c r="H241" s="110"/>
      <c r="I241" s="110"/>
      <c r="L241" s="110"/>
      <c r="M241" s="110"/>
      <c r="N241" s="110"/>
      <c r="O241" s="110"/>
      <c r="P241" s="110"/>
      <c r="Q241" s="145"/>
      <c r="R241" s="110"/>
      <c r="S241" s="110"/>
      <c r="U241" s="144"/>
    </row>
    <row r="242" spans="1:21" x14ac:dyDescent="0.2">
      <c r="A242" s="57" t="s">
        <v>1098</v>
      </c>
      <c r="B242" s="244">
        <v>46.8</v>
      </c>
      <c r="C242" s="118">
        <v>4.9000000000000004</v>
      </c>
      <c r="D242" s="119">
        <v>0.1047</v>
      </c>
      <c r="E242" s="119">
        <v>1.0800000000000001E-2</v>
      </c>
      <c r="G242" s="110"/>
      <c r="H242" s="110"/>
      <c r="I242" s="110"/>
      <c r="L242" s="110"/>
      <c r="M242" s="110"/>
      <c r="N242" s="110"/>
      <c r="O242" s="110"/>
      <c r="P242" s="110"/>
      <c r="Q242" s="145"/>
      <c r="R242" s="110"/>
      <c r="S242" s="110"/>
      <c r="U242" s="144"/>
    </row>
    <row r="243" spans="1:21" x14ac:dyDescent="0.2">
      <c r="A243" s="57" t="s">
        <v>1099</v>
      </c>
      <c r="B243" s="244">
        <v>52.5</v>
      </c>
      <c r="C243" s="118">
        <v>8</v>
      </c>
      <c r="D243" s="119">
        <v>0.15240000000000001</v>
      </c>
      <c r="E243" s="119">
        <v>2.3399999999999997E-2</v>
      </c>
      <c r="G243" s="110"/>
      <c r="H243" s="110"/>
      <c r="I243" s="110"/>
      <c r="L243" s="110"/>
      <c r="M243" s="110"/>
      <c r="N243" s="110"/>
      <c r="O243" s="110"/>
      <c r="P243" s="110"/>
      <c r="Q243" s="145"/>
      <c r="R243" s="110"/>
      <c r="S243" s="110"/>
      <c r="U243" s="144"/>
    </row>
    <row r="244" spans="1:21" x14ac:dyDescent="0.2">
      <c r="A244" s="57" t="s">
        <v>1100</v>
      </c>
      <c r="B244" s="244">
        <v>50.5</v>
      </c>
      <c r="C244" s="118">
        <v>1.6</v>
      </c>
      <c r="D244" s="119">
        <v>3.1699999999999999E-2</v>
      </c>
      <c r="E244" s="119">
        <v>-5.8999999999999999E-3</v>
      </c>
      <c r="G244" s="110"/>
      <c r="H244" s="110"/>
      <c r="I244" s="110"/>
      <c r="L244" s="110"/>
      <c r="M244" s="110"/>
      <c r="N244" s="110"/>
      <c r="O244" s="110"/>
      <c r="P244" s="110"/>
      <c r="Q244" s="145"/>
      <c r="R244" s="110"/>
      <c r="S244" s="110"/>
      <c r="U244" s="144"/>
    </row>
    <row r="245" spans="1:21" x14ac:dyDescent="0.2">
      <c r="A245" s="57" t="s">
        <v>1101</v>
      </c>
      <c r="B245" s="244">
        <v>66</v>
      </c>
      <c r="C245" s="118">
        <v>6.9</v>
      </c>
      <c r="D245" s="119">
        <v>0.1045</v>
      </c>
      <c r="E245" s="119">
        <v>4.5999999999999999E-3</v>
      </c>
      <c r="G245" s="110"/>
      <c r="H245" s="110"/>
      <c r="I245" s="110"/>
      <c r="L245" s="110"/>
      <c r="M245" s="110"/>
      <c r="N245" s="110"/>
      <c r="O245" s="110"/>
      <c r="P245" s="110"/>
      <c r="Q245" s="145"/>
      <c r="R245" s="110"/>
      <c r="S245" s="110"/>
      <c r="U245" s="144"/>
    </row>
    <row r="246" spans="1:21" x14ac:dyDescent="0.2">
      <c r="A246" s="57" t="s">
        <v>1287</v>
      </c>
      <c r="B246" s="244">
        <v>177.8</v>
      </c>
      <c r="C246" s="118">
        <v>36.200000000000003</v>
      </c>
      <c r="D246" s="119">
        <v>0.2036</v>
      </c>
      <c r="E246" s="119">
        <v>2.6000000000000002E-2</v>
      </c>
      <c r="G246" s="110"/>
      <c r="H246" s="110"/>
      <c r="I246" s="110"/>
      <c r="L246" s="110"/>
      <c r="M246" s="110"/>
      <c r="N246" s="110"/>
      <c r="O246" s="110"/>
      <c r="P246" s="110"/>
      <c r="Q246" s="145"/>
      <c r="R246" s="110"/>
      <c r="S246" s="110"/>
      <c r="U246" s="144"/>
    </row>
    <row r="247" spans="1:21" x14ac:dyDescent="0.2">
      <c r="A247" s="57" t="s">
        <v>1102</v>
      </c>
      <c r="B247" s="244">
        <v>75.7</v>
      </c>
      <c r="C247" s="118">
        <v>15</v>
      </c>
      <c r="D247" s="119">
        <v>0.19820000000000002</v>
      </c>
      <c r="E247" s="119">
        <v>1.8799999999999997E-2</v>
      </c>
      <c r="G247" s="110"/>
      <c r="H247" s="110"/>
      <c r="I247" s="110"/>
      <c r="L247" s="110"/>
      <c r="M247" s="110"/>
      <c r="N247" s="110"/>
      <c r="O247" s="110"/>
      <c r="P247" s="110"/>
      <c r="Q247" s="145"/>
      <c r="R247" s="110"/>
      <c r="S247" s="110"/>
      <c r="U247" s="144"/>
    </row>
    <row r="248" spans="1:21" x14ac:dyDescent="0.2">
      <c r="A248" s="57" t="s">
        <v>1288</v>
      </c>
      <c r="B248" s="244">
        <v>155.4</v>
      </c>
      <c r="C248" s="118">
        <v>42.7</v>
      </c>
      <c r="D248" s="119">
        <v>0.27479999999999999</v>
      </c>
      <c r="E248" s="119">
        <v>2.9100000000000001E-2</v>
      </c>
      <c r="G248" s="110"/>
      <c r="H248" s="110"/>
      <c r="I248" s="110"/>
      <c r="L248" s="110"/>
      <c r="M248" s="110"/>
      <c r="N248" s="110"/>
      <c r="O248" s="110"/>
      <c r="P248" s="110"/>
      <c r="Q248" s="145"/>
      <c r="R248" s="110"/>
      <c r="S248" s="110"/>
      <c r="U248" s="144"/>
    </row>
    <row r="249" spans="1:21" x14ac:dyDescent="0.2">
      <c r="A249" s="57" t="s">
        <v>1289</v>
      </c>
      <c r="B249" s="244">
        <v>1034.3</v>
      </c>
      <c r="C249" s="118">
        <v>260.3</v>
      </c>
      <c r="D249" s="119">
        <v>0.25170000000000003</v>
      </c>
      <c r="E249" s="119">
        <v>2.2799999999999997E-2</v>
      </c>
      <c r="G249" s="110"/>
      <c r="H249" s="110"/>
      <c r="I249" s="110"/>
      <c r="L249" s="110"/>
      <c r="M249" s="110"/>
      <c r="N249" s="110"/>
      <c r="O249" s="110"/>
      <c r="P249" s="110"/>
      <c r="Q249" s="145"/>
      <c r="R249" s="110"/>
      <c r="S249" s="110"/>
      <c r="U249" s="144"/>
    </row>
    <row r="250" spans="1:21" x14ac:dyDescent="0.2">
      <c r="A250" s="245" t="s">
        <v>1105</v>
      </c>
      <c r="B250" s="244">
        <v>44.6</v>
      </c>
      <c r="C250" s="118">
        <v>1.3</v>
      </c>
      <c r="D250" s="119">
        <v>2.9100000000000001E-2</v>
      </c>
      <c r="E250" s="119">
        <v>-2.2000000000000001E-3</v>
      </c>
      <c r="G250" s="110"/>
      <c r="H250" s="110"/>
      <c r="I250" s="110"/>
      <c r="L250" s="110"/>
      <c r="M250" s="110"/>
      <c r="N250" s="110"/>
      <c r="O250" s="110"/>
      <c r="P250" s="110"/>
      <c r="Q250" s="145"/>
      <c r="R250" s="110"/>
      <c r="S250" s="110"/>
      <c r="U250" s="144"/>
    </row>
    <row r="251" spans="1:21" x14ac:dyDescent="0.2">
      <c r="A251" s="57" t="s">
        <v>544</v>
      </c>
      <c r="B251" s="244">
        <v>380.65</v>
      </c>
      <c r="C251" s="118">
        <v>18.260000000000002</v>
      </c>
      <c r="D251" s="119">
        <v>4.8000000000000001E-2</v>
      </c>
      <c r="E251" s="119">
        <v>4.0000000000000002E-4</v>
      </c>
      <c r="G251" s="110"/>
      <c r="H251" s="110"/>
      <c r="I251" s="110"/>
      <c r="L251" s="110"/>
      <c r="M251" s="110"/>
      <c r="N251" s="110"/>
      <c r="O251" s="110"/>
      <c r="P251" s="110"/>
      <c r="Q251" s="145"/>
      <c r="R251" s="110"/>
      <c r="S251" s="110"/>
      <c r="U251" s="144"/>
    </row>
    <row r="252" spans="1:21" x14ac:dyDescent="0.2">
      <c r="A252" s="127" t="s">
        <v>1107</v>
      </c>
      <c r="B252" s="244">
        <v>585</v>
      </c>
      <c r="C252" s="118">
        <v>47.2</v>
      </c>
      <c r="D252" s="119">
        <v>8.0700000000000008E-2</v>
      </c>
      <c r="E252" s="119">
        <v>1.4199999999999999E-2</v>
      </c>
      <c r="G252" s="110"/>
      <c r="H252" s="110"/>
      <c r="I252" s="110"/>
      <c r="L252" s="110"/>
      <c r="M252" s="110"/>
      <c r="N252" s="110"/>
      <c r="O252" s="110"/>
      <c r="P252" s="110"/>
      <c r="Q252" s="145"/>
      <c r="R252" s="110"/>
      <c r="S252" s="110"/>
      <c r="U252" s="144"/>
    </row>
    <row r="253" spans="1:21" x14ac:dyDescent="0.2">
      <c r="A253" s="245" t="s">
        <v>1318</v>
      </c>
      <c r="B253" s="244">
        <v>9945.6</v>
      </c>
      <c r="C253" s="118">
        <v>1280.7</v>
      </c>
      <c r="D253" s="119">
        <v>0.1288</v>
      </c>
      <c r="E253" s="119">
        <v>1.03E-2</v>
      </c>
      <c r="G253" s="110"/>
      <c r="H253" s="110"/>
      <c r="I253" s="110"/>
      <c r="L253" s="110"/>
      <c r="M253" s="110"/>
      <c r="N253" s="110"/>
      <c r="O253" s="110"/>
      <c r="P253" s="110"/>
      <c r="Q253" s="145"/>
      <c r="R253" s="110"/>
      <c r="S253" s="110"/>
      <c r="U253" s="144"/>
    </row>
    <row r="254" spans="1:21" x14ac:dyDescent="0.2">
      <c r="A254" s="57" t="s">
        <v>1108</v>
      </c>
      <c r="B254" s="244">
        <v>62.6</v>
      </c>
      <c r="C254" s="118">
        <v>2.9</v>
      </c>
      <c r="D254" s="119">
        <v>4.6300000000000001E-2</v>
      </c>
      <c r="E254" s="119">
        <v>3.2000000000000002E-3</v>
      </c>
      <c r="G254" s="110"/>
      <c r="H254" s="110"/>
      <c r="I254" s="110"/>
      <c r="L254" s="110"/>
      <c r="M254" s="110"/>
      <c r="N254" s="110"/>
      <c r="O254" s="110"/>
      <c r="P254" s="110"/>
      <c r="Q254" s="145"/>
      <c r="R254" s="110"/>
      <c r="S254" s="110"/>
      <c r="U254" s="144"/>
    </row>
    <row r="255" spans="1:21" x14ac:dyDescent="0.2">
      <c r="A255" s="127" t="s">
        <v>1109</v>
      </c>
      <c r="B255" s="244">
        <v>313</v>
      </c>
      <c r="C255" s="118">
        <v>75</v>
      </c>
      <c r="D255" s="119">
        <v>0.23960000000000001</v>
      </c>
      <c r="E255" s="119">
        <v>1.2E-2</v>
      </c>
      <c r="G255" s="110"/>
      <c r="H255" s="110"/>
      <c r="I255" s="110"/>
      <c r="L255" s="110"/>
      <c r="M255" s="110"/>
      <c r="N255" s="110"/>
      <c r="O255" s="110"/>
      <c r="P255" s="110"/>
      <c r="Q255" s="145"/>
      <c r="R255" s="110"/>
      <c r="S255" s="110"/>
      <c r="U255" s="144"/>
    </row>
    <row r="256" spans="1:21" x14ac:dyDescent="0.2">
      <c r="A256" s="57" t="s">
        <v>547</v>
      </c>
      <c r="B256" s="244">
        <v>128.54</v>
      </c>
      <c r="C256" s="118">
        <v>-0.75</v>
      </c>
      <c r="D256" s="119">
        <v>-5.8999999999999999E-3</v>
      </c>
      <c r="E256" s="119">
        <v>2.3999999999999998E-3</v>
      </c>
      <c r="G256" s="110"/>
      <c r="H256" s="110"/>
      <c r="I256" s="110"/>
      <c r="L256" s="110"/>
      <c r="M256" s="110"/>
      <c r="N256" s="110"/>
      <c r="O256" s="110"/>
      <c r="P256" s="110"/>
      <c r="Q256" s="145"/>
      <c r="R256" s="110"/>
      <c r="S256" s="110"/>
      <c r="U256" s="144"/>
    </row>
    <row r="257" spans="1:21" x14ac:dyDescent="0.2">
      <c r="A257" s="57" t="s">
        <v>1111</v>
      </c>
      <c r="B257" s="244">
        <v>107.8</v>
      </c>
      <c r="C257" s="118">
        <v>18</v>
      </c>
      <c r="D257" s="119">
        <v>0.16699999999999998</v>
      </c>
      <c r="E257" s="119">
        <v>3.3599999999999998E-2</v>
      </c>
      <c r="G257" s="110"/>
      <c r="H257" s="110"/>
      <c r="I257" s="110"/>
      <c r="L257" s="110"/>
      <c r="M257" s="110"/>
      <c r="N257" s="110"/>
      <c r="O257" s="110"/>
      <c r="P257" s="110"/>
      <c r="Q257" s="145"/>
      <c r="R257" s="110"/>
      <c r="S257" s="110"/>
      <c r="U257" s="144"/>
    </row>
    <row r="258" spans="1:21" x14ac:dyDescent="0.2">
      <c r="A258" s="57" t="s">
        <v>1112</v>
      </c>
      <c r="B258" s="244">
        <v>47</v>
      </c>
      <c r="C258" s="118">
        <v>6.7</v>
      </c>
      <c r="D258" s="119">
        <v>0.1426</v>
      </c>
      <c r="E258" s="119">
        <v>9.0500000000000011E-2</v>
      </c>
      <c r="G258" s="110"/>
      <c r="H258" s="110"/>
      <c r="I258" s="110"/>
      <c r="L258" s="110"/>
      <c r="M258" s="110"/>
      <c r="N258" s="110"/>
      <c r="O258" s="110"/>
      <c r="P258" s="110"/>
      <c r="Q258" s="145"/>
      <c r="R258" s="110"/>
      <c r="S258" s="110"/>
      <c r="U258" s="144"/>
    </row>
    <row r="259" spans="1:21" x14ac:dyDescent="0.2">
      <c r="A259" s="57" t="s">
        <v>1113</v>
      </c>
      <c r="B259" s="244">
        <v>83.4</v>
      </c>
      <c r="C259" s="118">
        <v>19.3</v>
      </c>
      <c r="D259" s="119">
        <v>0.23139999999999999</v>
      </c>
      <c r="E259" s="119">
        <v>2.8399999999999998E-2</v>
      </c>
      <c r="G259" s="110"/>
      <c r="H259" s="110"/>
      <c r="I259" s="110"/>
      <c r="L259" s="110"/>
      <c r="M259" s="110"/>
      <c r="N259" s="110"/>
      <c r="O259" s="110"/>
      <c r="P259" s="110"/>
      <c r="Q259" s="145"/>
      <c r="R259" s="110"/>
      <c r="S259" s="110"/>
      <c r="U259" s="144"/>
    </row>
    <row r="260" spans="1:21" x14ac:dyDescent="0.2">
      <c r="A260" s="57" t="s">
        <v>1114</v>
      </c>
      <c r="B260" s="244">
        <v>271.7</v>
      </c>
      <c r="C260" s="118">
        <v>59.9</v>
      </c>
      <c r="D260" s="119">
        <v>0.2205</v>
      </c>
      <c r="E260" s="119">
        <v>4.0999999999999995E-2</v>
      </c>
      <c r="G260" s="110"/>
      <c r="H260" s="110"/>
      <c r="I260" s="110"/>
      <c r="L260" s="110"/>
      <c r="M260" s="110"/>
      <c r="N260" s="110"/>
      <c r="O260" s="110"/>
      <c r="P260" s="110"/>
      <c r="Q260" s="145"/>
      <c r="R260" s="110"/>
      <c r="S260" s="110"/>
      <c r="U260" s="144"/>
    </row>
    <row r="261" spans="1:21" x14ac:dyDescent="0.2">
      <c r="A261" s="57" t="s">
        <v>1115</v>
      </c>
      <c r="B261" s="244">
        <v>660.9</v>
      </c>
      <c r="C261" s="118">
        <v>88.4</v>
      </c>
      <c r="D261" s="119">
        <v>0.1338</v>
      </c>
      <c r="E261" s="119">
        <v>1.52E-2</v>
      </c>
      <c r="G261" s="110"/>
      <c r="H261" s="110"/>
      <c r="I261" s="110"/>
      <c r="L261" s="110"/>
      <c r="M261" s="110"/>
      <c r="N261" s="110"/>
      <c r="O261" s="110"/>
      <c r="P261" s="110"/>
      <c r="Q261" s="145"/>
      <c r="R261" s="110"/>
      <c r="S261" s="110"/>
      <c r="U261" s="144"/>
    </row>
    <row r="262" spans="1:21" x14ac:dyDescent="0.2">
      <c r="A262" s="57" t="s">
        <v>1116</v>
      </c>
      <c r="B262" s="244">
        <v>122.4</v>
      </c>
      <c r="C262" s="118">
        <v>23.7</v>
      </c>
      <c r="D262" s="119">
        <v>0.19359999999999999</v>
      </c>
      <c r="E262" s="119">
        <v>2.2599999999999999E-2</v>
      </c>
      <c r="G262" s="110"/>
      <c r="H262" s="110"/>
      <c r="I262" s="110"/>
      <c r="L262" s="110"/>
      <c r="M262" s="110"/>
      <c r="N262" s="110"/>
      <c r="O262" s="110"/>
      <c r="P262" s="110"/>
      <c r="Q262" s="145"/>
      <c r="R262" s="110"/>
      <c r="S262" s="110"/>
      <c r="U262" s="144"/>
    </row>
    <row r="263" spans="1:21" x14ac:dyDescent="0.2">
      <c r="A263" s="57" t="s">
        <v>782</v>
      </c>
      <c r="B263" s="244">
        <v>511.7</v>
      </c>
      <c r="C263" s="118">
        <v>49.7</v>
      </c>
      <c r="D263" s="119">
        <v>9.7100000000000006E-2</v>
      </c>
      <c r="E263" s="119">
        <v>1.89E-2</v>
      </c>
      <c r="G263" s="110"/>
      <c r="H263" s="110"/>
      <c r="I263" s="110"/>
      <c r="L263" s="110"/>
      <c r="M263" s="110"/>
      <c r="N263" s="110"/>
      <c r="O263" s="110"/>
      <c r="P263" s="110"/>
      <c r="Q263" s="145"/>
      <c r="R263" s="110"/>
      <c r="S263" s="110"/>
      <c r="U263" s="144"/>
    </row>
    <row r="264" spans="1:21" x14ac:dyDescent="0.2">
      <c r="A264" s="57" t="s">
        <v>1117</v>
      </c>
      <c r="B264" s="244">
        <v>1341.3</v>
      </c>
      <c r="C264" s="118">
        <v>343.9</v>
      </c>
      <c r="D264" s="119">
        <v>0.25640000000000002</v>
      </c>
      <c r="E264" s="119">
        <v>3.5900000000000001E-2</v>
      </c>
      <c r="G264" s="110"/>
      <c r="H264" s="110"/>
      <c r="I264" s="110"/>
      <c r="L264" s="110"/>
      <c r="M264" s="110"/>
      <c r="N264" s="110"/>
      <c r="O264" s="110"/>
      <c r="P264" s="110"/>
      <c r="Q264" s="145"/>
      <c r="R264" s="110"/>
      <c r="S264" s="110"/>
      <c r="U264" s="144"/>
    </row>
    <row r="265" spans="1:21" x14ac:dyDescent="0.2">
      <c r="A265" s="57" t="s">
        <v>1118</v>
      </c>
      <c r="B265" s="244">
        <v>98.4</v>
      </c>
      <c r="C265" s="118">
        <v>5.0999999999999996</v>
      </c>
      <c r="D265" s="119">
        <v>5.1799999999999999E-2</v>
      </c>
      <c r="E265" s="119">
        <v>6.0999999999999995E-3</v>
      </c>
      <c r="G265" s="110"/>
      <c r="H265" s="110"/>
      <c r="I265" s="110"/>
      <c r="L265" s="110"/>
      <c r="M265" s="110"/>
      <c r="N265" s="110"/>
      <c r="O265" s="110"/>
      <c r="P265" s="110"/>
      <c r="Q265" s="145"/>
      <c r="R265" s="110"/>
      <c r="S265" s="110"/>
      <c r="U265" s="144"/>
    </row>
    <row r="266" spans="1:21" x14ac:dyDescent="0.2">
      <c r="A266" s="57" t="s">
        <v>1119</v>
      </c>
      <c r="B266" s="244">
        <v>54.5</v>
      </c>
      <c r="C266" s="118">
        <v>4.3</v>
      </c>
      <c r="D266" s="119">
        <v>7.8899999999999998E-2</v>
      </c>
      <c r="E266" s="119">
        <v>-1.8E-3</v>
      </c>
      <c r="G266" s="110"/>
      <c r="H266" s="110"/>
      <c r="I266" s="110"/>
      <c r="L266" s="110"/>
      <c r="M266" s="110"/>
      <c r="N266" s="110"/>
      <c r="O266" s="110"/>
      <c r="P266" s="110"/>
      <c r="Q266" s="145"/>
      <c r="R266" s="110"/>
      <c r="S266" s="110"/>
      <c r="U266" s="144"/>
    </row>
    <row r="267" spans="1:21" x14ac:dyDescent="0.2">
      <c r="A267" s="57" t="s">
        <v>1290</v>
      </c>
      <c r="B267" s="244">
        <v>310.8</v>
      </c>
      <c r="C267" s="118">
        <v>33.700000000000003</v>
      </c>
      <c r="D267" s="119">
        <v>0.1084</v>
      </c>
      <c r="E267" s="119">
        <v>3.5999999999999999E-3</v>
      </c>
      <c r="G267" s="110"/>
      <c r="H267" s="110"/>
      <c r="I267" s="110"/>
      <c r="L267" s="110"/>
      <c r="M267" s="110"/>
      <c r="N267" s="110"/>
      <c r="O267" s="110"/>
      <c r="P267" s="110"/>
      <c r="Q267" s="145"/>
      <c r="R267" s="110"/>
      <c r="S267" s="110"/>
      <c r="U267" s="144"/>
    </row>
    <row r="268" spans="1:21" x14ac:dyDescent="0.2">
      <c r="A268" s="57" t="s">
        <v>1291</v>
      </c>
      <c r="B268" s="244">
        <v>231.3</v>
      </c>
      <c r="C268" s="118">
        <v>38.4</v>
      </c>
      <c r="D268" s="119">
        <v>0.16600000000000001</v>
      </c>
      <c r="E268" s="119">
        <v>3.2099999999999997E-2</v>
      </c>
      <c r="G268" s="110"/>
      <c r="H268" s="110"/>
      <c r="I268" s="110"/>
      <c r="L268" s="110"/>
      <c r="M268" s="110"/>
      <c r="N268" s="110"/>
      <c r="O268" s="110"/>
      <c r="P268" s="110"/>
      <c r="Q268" s="145"/>
      <c r="R268" s="110"/>
      <c r="S268" s="110"/>
      <c r="U268" s="144"/>
    </row>
    <row r="269" spans="1:21" x14ac:dyDescent="0.2">
      <c r="A269" s="57" t="s">
        <v>1122</v>
      </c>
      <c r="B269" s="244">
        <v>83.4</v>
      </c>
      <c r="C269" s="118">
        <v>6.7</v>
      </c>
      <c r="D269" s="119">
        <v>8.0299999999999996E-2</v>
      </c>
      <c r="E269" s="119">
        <v>-3.1400000000000004E-2</v>
      </c>
      <c r="G269" s="110"/>
      <c r="H269" s="110"/>
      <c r="I269" s="110"/>
      <c r="L269" s="110"/>
      <c r="M269" s="110"/>
      <c r="N269" s="110"/>
      <c r="O269" s="110"/>
      <c r="P269" s="110"/>
      <c r="Q269" s="145"/>
      <c r="R269" s="110"/>
      <c r="S269" s="110"/>
      <c r="U269" s="144"/>
    </row>
    <row r="270" spans="1:21" x14ac:dyDescent="0.2">
      <c r="A270" s="57" t="s">
        <v>1123</v>
      </c>
      <c r="B270" s="244">
        <v>38.200000000000003</v>
      </c>
      <c r="C270" s="118">
        <v>-2.7</v>
      </c>
      <c r="D270" s="119">
        <v>-7.0699999999999999E-2</v>
      </c>
      <c r="E270" s="119">
        <v>-1.04E-2</v>
      </c>
      <c r="G270" s="110"/>
      <c r="H270" s="110"/>
      <c r="I270" s="110"/>
      <c r="L270" s="110"/>
      <c r="M270" s="110"/>
      <c r="N270" s="110"/>
      <c r="O270" s="110"/>
      <c r="P270" s="110"/>
      <c r="Q270" s="145"/>
      <c r="R270" s="110"/>
      <c r="S270" s="110"/>
      <c r="U270" s="144"/>
    </row>
    <row r="271" spans="1:21" x14ac:dyDescent="0.2">
      <c r="A271" s="57" t="s">
        <v>1124</v>
      </c>
      <c r="B271" s="244">
        <v>184.3</v>
      </c>
      <c r="C271" s="118">
        <v>26.4</v>
      </c>
      <c r="D271" s="119">
        <v>0.14319999999999999</v>
      </c>
      <c r="E271" s="119">
        <v>1.1000000000000001E-2</v>
      </c>
      <c r="G271" s="110"/>
      <c r="H271" s="110"/>
      <c r="I271" s="110"/>
      <c r="L271" s="110"/>
      <c r="M271" s="110"/>
      <c r="N271" s="110"/>
      <c r="O271" s="110"/>
      <c r="P271" s="110"/>
      <c r="Q271" s="145"/>
      <c r="R271" s="110"/>
      <c r="S271" s="110"/>
      <c r="U271" s="144"/>
    </row>
    <row r="272" spans="1:21" x14ac:dyDescent="0.2">
      <c r="A272" s="57" t="s">
        <v>1125</v>
      </c>
      <c r="B272" s="244">
        <v>176.3</v>
      </c>
      <c r="C272" s="118">
        <v>-3</v>
      </c>
      <c r="D272" s="119">
        <v>-1.7000000000000001E-2</v>
      </c>
      <c r="E272" s="119">
        <v>2.8000000000000004E-3</v>
      </c>
      <c r="G272" s="110"/>
      <c r="H272" s="110"/>
      <c r="I272" s="110"/>
      <c r="L272" s="110"/>
      <c r="M272" s="110"/>
      <c r="N272" s="110"/>
      <c r="O272" s="110"/>
      <c r="P272" s="110"/>
      <c r="Q272" s="145"/>
      <c r="R272" s="110"/>
      <c r="S272" s="110"/>
      <c r="U272" s="144"/>
    </row>
    <row r="273" spans="1:21" x14ac:dyDescent="0.2">
      <c r="A273" s="57" t="s">
        <v>1319</v>
      </c>
      <c r="B273" s="244">
        <v>2964.37</v>
      </c>
      <c r="C273" s="118">
        <v>259.25</v>
      </c>
      <c r="D273" s="119">
        <v>8.7499999999999994E-2</v>
      </c>
      <c r="E273" s="119">
        <v>7.8000000000000005E-3</v>
      </c>
      <c r="G273" s="110"/>
      <c r="H273" s="110"/>
      <c r="I273" s="110"/>
      <c r="L273" s="110"/>
      <c r="M273" s="110"/>
      <c r="N273" s="110"/>
      <c r="O273" s="110"/>
      <c r="P273" s="110"/>
      <c r="Q273" s="145"/>
      <c r="R273" s="110"/>
      <c r="S273" s="110"/>
      <c r="U273" s="144"/>
    </row>
    <row r="274" spans="1:21" x14ac:dyDescent="0.2">
      <c r="A274" s="57" t="s">
        <v>1126</v>
      </c>
      <c r="B274" s="244">
        <v>2168.8000000000002</v>
      </c>
      <c r="C274" s="118">
        <v>464.1</v>
      </c>
      <c r="D274" s="119">
        <v>0.214</v>
      </c>
      <c r="E274" s="119">
        <v>2.76E-2</v>
      </c>
      <c r="G274" s="110"/>
      <c r="H274" s="110"/>
      <c r="I274" s="110"/>
      <c r="L274" s="110"/>
      <c r="M274" s="110"/>
      <c r="N274" s="110"/>
      <c r="O274" s="110"/>
      <c r="P274" s="110"/>
      <c r="Q274" s="145"/>
      <c r="R274" s="110"/>
      <c r="S274" s="110"/>
      <c r="U274" s="144"/>
    </row>
    <row r="275" spans="1:21" x14ac:dyDescent="0.2">
      <c r="A275" s="57" t="s">
        <v>1127</v>
      </c>
      <c r="B275" s="244">
        <v>33.200000000000003</v>
      </c>
      <c r="C275" s="118">
        <v>-3.3</v>
      </c>
      <c r="D275" s="119">
        <v>-9.9399999999999988E-2</v>
      </c>
      <c r="E275" s="119">
        <v>-1.4800000000000001E-2</v>
      </c>
      <c r="G275" s="110"/>
      <c r="H275" s="110"/>
      <c r="I275" s="110"/>
      <c r="L275" s="110"/>
      <c r="M275" s="110"/>
      <c r="N275" s="110"/>
      <c r="O275" s="110"/>
      <c r="P275" s="110"/>
      <c r="Q275" s="145"/>
      <c r="R275" s="110"/>
      <c r="S275" s="110"/>
      <c r="U275" s="144"/>
    </row>
    <row r="276" spans="1:21" x14ac:dyDescent="0.2">
      <c r="A276" s="206" t="s">
        <v>1128</v>
      </c>
      <c r="B276" s="244">
        <v>1184.7</v>
      </c>
      <c r="C276" s="118">
        <v>45.8</v>
      </c>
      <c r="D276" s="119">
        <v>3.8699999999999998E-2</v>
      </c>
      <c r="E276" s="119">
        <v>-2.9999999999999997E-4</v>
      </c>
      <c r="G276" s="110"/>
      <c r="H276" s="110"/>
      <c r="I276" s="110"/>
      <c r="L276" s="110"/>
      <c r="M276" s="110"/>
      <c r="N276" s="110"/>
      <c r="O276" s="110"/>
      <c r="P276" s="110"/>
      <c r="Q276" s="145"/>
      <c r="R276" s="110"/>
      <c r="S276" s="110"/>
      <c r="U276" s="144"/>
    </row>
    <row r="277" spans="1:21" x14ac:dyDescent="0.2">
      <c r="A277" s="57" t="s">
        <v>566</v>
      </c>
      <c r="B277" s="244">
        <v>64.03</v>
      </c>
      <c r="C277" s="118">
        <v>1.78</v>
      </c>
      <c r="D277" s="119">
        <v>2.7799999999999998E-2</v>
      </c>
      <c r="E277" s="119">
        <v>1.3500000000000002E-2</v>
      </c>
      <c r="G277" s="110"/>
      <c r="H277" s="110"/>
      <c r="I277" s="110"/>
      <c r="L277" s="110"/>
      <c r="M277" s="110"/>
      <c r="N277" s="110"/>
      <c r="O277" s="110"/>
      <c r="P277" s="110"/>
      <c r="Q277" s="145"/>
      <c r="R277" s="110"/>
      <c r="S277" s="110"/>
      <c r="U277" s="144"/>
    </row>
    <row r="278" spans="1:21" x14ac:dyDescent="0.2">
      <c r="A278" s="57" t="s">
        <v>1130</v>
      </c>
      <c r="B278" s="244">
        <v>37.4</v>
      </c>
      <c r="C278" s="118">
        <v>4.2</v>
      </c>
      <c r="D278" s="119">
        <v>0.11230000000000001</v>
      </c>
      <c r="E278" s="119">
        <v>2.4700000000000003E-2</v>
      </c>
      <c r="G278" s="110"/>
      <c r="H278" s="110"/>
      <c r="I278" s="110"/>
      <c r="L278" s="110"/>
      <c r="M278" s="110"/>
      <c r="N278" s="110"/>
      <c r="O278" s="110"/>
      <c r="P278" s="110"/>
      <c r="Q278" s="145"/>
      <c r="R278" s="110"/>
      <c r="S278" s="110"/>
      <c r="U278" s="144"/>
    </row>
    <row r="279" spans="1:21" x14ac:dyDescent="0.2">
      <c r="A279" s="206" t="s">
        <v>1131</v>
      </c>
      <c r="B279" s="244">
        <v>156.9</v>
      </c>
      <c r="C279" s="118">
        <v>35</v>
      </c>
      <c r="D279" s="119">
        <v>0.22309999999999999</v>
      </c>
      <c r="E279" s="119">
        <v>3.3599999999999998E-2</v>
      </c>
      <c r="G279" s="110"/>
      <c r="H279" s="110"/>
      <c r="I279" s="110"/>
      <c r="L279" s="110"/>
      <c r="M279" s="110"/>
      <c r="N279" s="110"/>
      <c r="O279" s="110"/>
      <c r="P279" s="110"/>
      <c r="Q279" s="145"/>
      <c r="R279" s="110"/>
      <c r="S279" s="110"/>
      <c r="U279" s="144"/>
    </row>
    <row r="280" spans="1:21" x14ac:dyDescent="0.2">
      <c r="A280" s="57" t="s">
        <v>1292</v>
      </c>
      <c r="B280" s="244">
        <v>1219.5999999999999</v>
      </c>
      <c r="C280" s="118">
        <v>227.1</v>
      </c>
      <c r="D280" s="119">
        <v>0.1862</v>
      </c>
      <c r="E280" s="119">
        <v>1.6799999999999999E-2</v>
      </c>
      <c r="G280" s="110"/>
      <c r="H280" s="110"/>
      <c r="I280" s="110"/>
      <c r="L280" s="110"/>
      <c r="M280" s="110"/>
      <c r="N280" s="110"/>
      <c r="O280" s="110"/>
      <c r="P280" s="110"/>
      <c r="Q280" s="145"/>
      <c r="R280" s="110"/>
      <c r="S280" s="110"/>
      <c r="U280" s="144"/>
    </row>
    <row r="281" spans="1:21" x14ac:dyDescent="0.2">
      <c r="A281" s="57" t="s">
        <v>569</v>
      </c>
      <c r="B281" s="244">
        <v>287.94</v>
      </c>
      <c r="C281" s="118">
        <v>28.05</v>
      </c>
      <c r="D281" s="119">
        <v>9.74E-2</v>
      </c>
      <c r="E281" s="119">
        <v>9.300000000000001E-3</v>
      </c>
      <c r="G281" s="110"/>
      <c r="H281" s="110"/>
      <c r="I281" s="110"/>
      <c r="L281" s="110"/>
      <c r="M281" s="110"/>
      <c r="N281" s="110"/>
      <c r="O281" s="110"/>
      <c r="P281" s="110"/>
      <c r="Q281" s="145"/>
      <c r="R281" s="110"/>
      <c r="S281" s="110"/>
      <c r="U281" s="144"/>
    </row>
    <row r="282" spans="1:21" x14ac:dyDescent="0.2">
      <c r="A282" s="57" t="s">
        <v>1133</v>
      </c>
      <c r="B282" s="244">
        <v>66.400000000000006</v>
      </c>
      <c r="C282" s="118">
        <v>12</v>
      </c>
      <c r="D282" s="119">
        <v>0.1807</v>
      </c>
      <c r="E282" s="119">
        <v>1.6799999999999999E-2</v>
      </c>
      <c r="G282" s="110"/>
      <c r="H282" s="110"/>
      <c r="I282" s="110"/>
      <c r="L282" s="110"/>
      <c r="M282" s="110"/>
      <c r="N282" s="110"/>
      <c r="O282" s="110"/>
      <c r="P282" s="110"/>
      <c r="Q282" s="145"/>
      <c r="R282" s="110"/>
      <c r="S282" s="110"/>
      <c r="U282" s="144"/>
    </row>
    <row r="283" spans="1:21" x14ac:dyDescent="0.2">
      <c r="A283" s="57" t="s">
        <v>574</v>
      </c>
      <c r="B283" s="244">
        <v>737.18</v>
      </c>
      <c r="C283" s="118">
        <v>61.95</v>
      </c>
      <c r="D283" s="119">
        <v>8.4000000000000005E-2</v>
      </c>
      <c r="E283" s="119">
        <v>5.8999999999999999E-3</v>
      </c>
      <c r="G283" s="110"/>
      <c r="H283" s="110"/>
      <c r="I283" s="110"/>
      <c r="L283" s="110"/>
      <c r="M283" s="110"/>
      <c r="N283" s="110"/>
      <c r="O283" s="110"/>
      <c r="P283" s="110"/>
      <c r="Q283" s="145"/>
      <c r="R283" s="110"/>
      <c r="S283" s="110"/>
      <c r="U283" s="144"/>
    </row>
    <row r="284" spans="1:21" x14ac:dyDescent="0.2">
      <c r="A284" s="206" t="s">
        <v>1134</v>
      </c>
      <c r="B284" s="244">
        <v>269.8</v>
      </c>
      <c r="C284" s="118">
        <v>89.5</v>
      </c>
      <c r="D284" s="119">
        <v>0.33169999999999999</v>
      </c>
      <c r="E284" s="119">
        <v>3.0200000000000001E-2</v>
      </c>
      <c r="G284" s="110"/>
      <c r="H284" s="110"/>
      <c r="I284" s="110"/>
      <c r="L284" s="110"/>
      <c r="M284" s="110"/>
      <c r="N284" s="110"/>
      <c r="O284" s="110"/>
      <c r="P284" s="110"/>
      <c r="Q284" s="145"/>
      <c r="R284" s="110"/>
      <c r="S284" s="110"/>
      <c r="U284" s="144"/>
    </row>
    <row r="285" spans="1:21" x14ac:dyDescent="0.2">
      <c r="A285" s="57" t="s">
        <v>1135</v>
      </c>
      <c r="B285" s="244">
        <v>63.1</v>
      </c>
      <c r="C285" s="118">
        <v>5.4</v>
      </c>
      <c r="D285" s="119">
        <v>8.5600000000000009E-2</v>
      </c>
      <c r="E285" s="119">
        <v>1.6000000000000001E-3</v>
      </c>
      <c r="G285" s="110"/>
      <c r="H285" s="110"/>
      <c r="I285" s="110"/>
      <c r="L285" s="110"/>
      <c r="M285" s="110"/>
      <c r="N285" s="110"/>
      <c r="O285" s="110"/>
      <c r="P285" s="110"/>
      <c r="Q285" s="145"/>
      <c r="R285" s="110"/>
      <c r="S285" s="110"/>
      <c r="U285" s="144"/>
    </row>
    <row r="286" spans="1:21" x14ac:dyDescent="0.2">
      <c r="A286" s="57" t="s">
        <v>1136</v>
      </c>
      <c r="B286" s="244">
        <v>50</v>
      </c>
      <c r="C286" s="118">
        <v>8.3000000000000007</v>
      </c>
      <c r="D286" s="119">
        <v>0.16600000000000001</v>
      </c>
      <c r="E286" s="119">
        <v>2.6699999999999998E-2</v>
      </c>
      <c r="G286" s="110"/>
      <c r="H286" s="110"/>
      <c r="I286" s="110"/>
      <c r="L286" s="110"/>
      <c r="M286" s="110"/>
      <c r="N286" s="110"/>
      <c r="O286" s="110"/>
      <c r="P286" s="110"/>
      <c r="Q286" s="145"/>
      <c r="R286" s="110"/>
      <c r="S286" s="110"/>
      <c r="U286" s="144"/>
    </row>
    <row r="287" spans="1:21" x14ac:dyDescent="0.2">
      <c r="A287" s="57" t="s">
        <v>1137</v>
      </c>
      <c r="B287" s="244">
        <v>78.900000000000006</v>
      </c>
      <c r="C287" s="118">
        <v>4.5</v>
      </c>
      <c r="D287" s="119">
        <v>5.7000000000000002E-2</v>
      </c>
      <c r="E287" s="119">
        <v>-3.8E-3</v>
      </c>
      <c r="G287" s="110"/>
      <c r="H287" s="110"/>
      <c r="I287" s="110"/>
      <c r="L287" s="110"/>
      <c r="M287" s="110"/>
      <c r="N287" s="110"/>
      <c r="O287" s="110"/>
      <c r="P287" s="110"/>
      <c r="Q287" s="145"/>
      <c r="R287" s="110"/>
      <c r="S287" s="110"/>
      <c r="U287" s="144"/>
    </row>
    <row r="288" spans="1:21" x14ac:dyDescent="0.2">
      <c r="A288" s="57" t="s">
        <v>1138</v>
      </c>
      <c r="B288" s="244">
        <v>644.70000000000005</v>
      </c>
      <c r="C288" s="118">
        <v>136.6</v>
      </c>
      <c r="D288" s="119">
        <v>0.21190000000000001</v>
      </c>
      <c r="E288" s="119">
        <v>1.4999999999999999E-2</v>
      </c>
      <c r="G288" s="110"/>
      <c r="H288" s="110"/>
      <c r="I288" s="110"/>
      <c r="L288" s="110"/>
      <c r="M288" s="110"/>
      <c r="N288" s="110"/>
      <c r="O288" s="110"/>
      <c r="P288" s="110"/>
      <c r="Q288" s="145"/>
      <c r="R288" s="110"/>
      <c r="S288" s="110"/>
      <c r="U288" s="144"/>
    </row>
    <row r="289" spans="1:21" x14ac:dyDescent="0.2">
      <c r="A289" s="57" t="s">
        <v>1139</v>
      </c>
      <c r="B289" s="244">
        <v>70.099999999999994</v>
      </c>
      <c r="C289" s="118">
        <v>7.1</v>
      </c>
      <c r="D289" s="119">
        <v>0.1013</v>
      </c>
      <c r="E289" s="119">
        <v>1.3000000000000001E-2</v>
      </c>
      <c r="G289" s="110"/>
      <c r="H289" s="110"/>
      <c r="I289" s="110"/>
      <c r="L289" s="110"/>
      <c r="M289" s="110"/>
      <c r="N289" s="110"/>
      <c r="O289" s="110"/>
      <c r="P289" s="110"/>
      <c r="Q289" s="145"/>
      <c r="R289" s="110"/>
      <c r="S289" s="110"/>
      <c r="U289" s="144"/>
    </row>
    <row r="290" spans="1:21" x14ac:dyDescent="0.2">
      <c r="A290" s="57" t="s">
        <v>1140</v>
      </c>
      <c r="B290" s="244">
        <v>181.7</v>
      </c>
      <c r="C290" s="118">
        <v>13.8</v>
      </c>
      <c r="D290" s="119">
        <v>7.5899999999999995E-2</v>
      </c>
      <c r="E290" s="119">
        <v>8.3000000000000001E-3</v>
      </c>
      <c r="G290" s="110"/>
      <c r="H290" s="110"/>
      <c r="I290" s="110"/>
      <c r="L290" s="110"/>
      <c r="M290" s="110"/>
      <c r="N290" s="110"/>
      <c r="O290" s="110"/>
      <c r="P290" s="110"/>
      <c r="Q290" s="145"/>
      <c r="R290" s="110"/>
      <c r="S290" s="110"/>
      <c r="U290" s="144"/>
    </row>
    <row r="291" spans="1:21" x14ac:dyDescent="0.2">
      <c r="A291" s="57" t="s">
        <v>1141</v>
      </c>
      <c r="B291" s="244">
        <v>68</v>
      </c>
      <c r="C291" s="118">
        <v>9.3000000000000007</v>
      </c>
      <c r="D291" s="119">
        <v>0.1368</v>
      </c>
      <c r="E291" s="119">
        <v>1.49E-2</v>
      </c>
      <c r="G291" s="110"/>
      <c r="H291" s="110"/>
      <c r="I291" s="110"/>
      <c r="L291" s="110"/>
      <c r="M291" s="110"/>
      <c r="N291" s="110"/>
      <c r="O291" s="110"/>
      <c r="P291" s="110"/>
      <c r="Q291" s="145"/>
      <c r="R291" s="110"/>
      <c r="S291" s="110"/>
      <c r="U291" s="144"/>
    </row>
    <row r="292" spans="1:21" x14ac:dyDescent="0.2">
      <c r="A292" s="57" t="s">
        <v>1142</v>
      </c>
      <c r="B292" s="244">
        <v>258.3</v>
      </c>
      <c r="C292" s="118">
        <v>67.8</v>
      </c>
      <c r="D292" s="119">
        <v>0.26250000000000001</v>
      </c>
      <c r="E292" s="119">
        <v>6.0299999999999999E-2</v>
      </c>
      <c r="G292" s="110"/>
      <c r="H292" s="110"/>
      <c r="I292" s="110"/>
      <c r="L292" s="110"/>
      <c r="M292" s="110"/>
      <c r="N292" s="110"/>
      <c r="O292" s="110"/>
      <c r="P292" s="110"/>
      <c r="Q292" s="145"/>
      <c r="R292" s="110"/>
      <c r="S292" s="110"/>
      <c r="U292" s="144"/>
    </row>
    <row r="293" spans="1:21" x14ac:dyDescent="0.2">
      <c r="A293" s="57" t="s">
        <v>1143</v>
      </c>
      <c r="B293" s="244">
        <v>687.5</v>
      </c>
      <c r="C293" s="118">
        <v>90.9</v>
      </c>
      <c r="D293" s="119">
        <v>0.13220000000000001</v>
      </c>
      <c r="E293" s="119">
        <v>9.3999999999999986E-3</v>
      </c>
      <c r="G293" s="110"/>
      <c r="H293" s="110"/>
      <c r="I293" s="110"/>
      <c r="L293" s="110"/>
      <c r="M293" s="110"/>
      <c r="N293" s="110"/>
      <c r="O293" s="110"/>
      <c r="P293" s="110"/>
      <c r="Q293" s="145"/>
      <c r="R293" s="110"/>
      <c r="S293" s="110"/>
      <c r="U293" s="144"/>
    </row>
    <row r="294" spans="1:21" x14ac:dyDescent="0.2">
      <c r="A294" s="57" t="s">
        <v>1293</v>
      </c>
      <c r="B294" s="244">
        <v>1545.4</v>
      </c>
      <c r="C294" s="118">
        <v>392.5</v>
      </c>
      <c r="D294" s="119">
        <v>0.254</v>
      </c>
      <c r="E294" s="119">
        <v>2.3599999999999999E-2</v>
      </c>
      <c r="G294" s="110"/>
      <c r="H294" s="110"/>
      <c r="I294" s="110"/>
      <c r="L294" s="110"/>
      <c r="M294" s="110"/>
      <c r="N294" s="110"/>
      <c r="O294" s="110"/>
      <c r="P294" s="110"/>
      <c r="Q294" s="145"/>
      <c r="R294" s="110"/>
      <c r="S294" s="110"/>
      <c r="U294" s="144"/>
    </row>
    <row r="295" spans="1:21" x14ac:dyDescent="0.2">
      <c r="A295" s="57" t="s">
        <v>1145</v>
      </c>
      <c r="B295" s="244">
        <v>163.30000000000001</v>
      </c>
      <c r="C295" s="118">
        <v>7.8</v>
      </c>
      <c r="D295" s="119">
        <v>4.7800000000000002E-2</v>
      </c>
      <c r="E295" s="119">
        <v>9.8999999999999991E-3</v>
      </c>
      <c r="G295" s="110"/>
      <c r="H295" s="110"/>
      <c r="I295" s="110"/>
      <c r="L295" s="110"/>
      <c r="M295" s="110"/>
      <c r="N295" s="110"/>
      <c r="O295" s="110"/>
      <c r="P295" s="110"/>
      <c r="Q295" s="145"/>
      <c r="R295" s="110"/>
      <c r="S295" s="110"/>
      <c r="U295" s="144"/>
    </row>
    <row r="296" spans="1:21" x14ac:dyDescent="0.2">
      <c r="A296" s="57" t="s">
        <v>1146</v>
      </c>
      <c r="B296" s="244">
        <v>124.1</v>
      </c>
      <c r="C296" s="118">
        <v>15.4</v>
      </c>
      <c r="D296" s="119">
        <v>0.1241</v>
      </c>
      <c r="E296" s="119">
        <v>1.2199999999999999E-2</v>
      </c>
      <c r="G296" s="110"/>
      <c r="H296" s="110"/>
      <c r="I296" s="110"/>
      <c r="L296" s="110"/>
      <c r="M296" s="110"/>
      <c r="N296" s="110"/>
      <c r="O296" s="110"/>
      <c r="P296" s="110"/>
      <c r="Q296" s="145"/>
      <c r="R296" s="110"/>
      <c r="S296" s="110"/>
      <c r="U296" s="144"/>
    </row>
    <row r="297" spans="1:21" x14ac:dyDescent="0.2">
      <c r="A297" s="57" t="s">
        <v>1147</v>
      </c>
      <c r="B297" s="244">
        <v>542.20000000000005</v>
      </c>
      <c r="C297" s="118">
        <v>31.2</v>
      </c>
      <c r="D297" s="119">
        <v>5.7500000000000002E-2</v>
      </c>
      <c r="E297" s="119">
        <v>4.3E-3</v>
      </c>
      <c r="G297" s="110"/>
      <c r="H297" s="110"/>
      <c r="I297" s="110"/>
      <c r="L297" s="110"/>
      <c r="M297" s="110"/>
      <c r="N297" s="110"/>
      <c r="O297" s="110"/>
      <c r="P297" s="110"/>
      <c r="Q297" s="145"/>
      <c r="R297" s="110"/>
      <c r="S297" s="110"/>
      <c r="U297" s="144"/>
    </row>
    <row r="298" spans="1:21" x14ac:dyDescent="0.2">
      <c r="A298" s="57" t="s">
        <v>1148</v>
      </c>
      <c r="B298" s="244">
        <v>155.1</v>
      </c>
      <c r="C298" s="118">
        <v>10.8</v>
      </c>
      <c r="D298" s="119">
        <v>6.9599999999999995E-2</v>
      </c>
      <c r="E298" s="119">
        <v>1.9099999999999999E-2</v>
      </c>
      <c r="G298" s="110"/>
      <c r="H298" s="110"/>
      <c r="I298" s="110"/>
      <c r="L298" s="110"/>
      <c r="M298" s="110"/>
      <c r="N298" s="110"/>
      <c r="O298" s="110"/>
      <c r="P298" s="110"/>
      <c r="Q298" s="145"/>
      <c r="R298" s="110"/>
      <c r="S298" s="110"/>
      <c r="U298" s="144"/>
    </row>
    <row r="299" spans="1:21" x14ac:dyDescent="0.2">
      <c r="A299" s="57" t="s">
        <v>1149</v>
      </c>
      <c r="B299" s="244">
        <v>56.1</v>
      </c>
      <c r="C299" s="118">
        <v>-2.8</v>
      </c>
      <c r="D299" s="119">
        <v>-4.99E-2</v>
      </c>
      <c r="E299" s="119">
        <v>0</v>
      </c>
      <c r="G299" s="110"/>
      <c r="H299" s="110"/>
      <c r="I299" s="110"/>
      <c r="L299" s="110"/>
      <c r="M299" s="110"/>
      <c r="N299" s="110"/>
      <c r="O299" s="110"/>
      <c r="P299" s="110"/>
      <c r="Q299" s="145"/>
      <c r="R299" s="110"/>
      <c r="S299" s="110"/>
      <c r="U299" s="144"/>
    </row>
    <row r="300" spans="1:21" x14ac:dyDescent="0.2">
      <c r="A300" s="57" t="s">
        <v>1150</v>
      </c>
      <c r="B300" s="244">
        <v>42.5</v>
      </c>
      <c r="C300" s="118">
        <v>4.2</v>
      </c>
      <c r="D300" s="119">
        <v>9.8800000000000013E-2</v>
      </c>
      <c r="E300" s="119">
        <v>1.9199999999999998E-2</v>
      </c>
      <c r="G300" s="110"/>
      <c r="H300" s="110"/>
      <c r="I300" s="110"/>
      <c r="L300" s="110"/>
      <c r="M300" s="110"/>
      <c r="N300" s="110"/>
      <c r="O300" s="110"/>
      <c r="P300" s="110"/>
      <c r="Q300" s="145"/>
      <c r="R300" s="110"/>
      <c r="S300" s="110"/>
      <c r="U300" s="144"/>
    </row>
    <row r="301" spans="1:21" x14ac:dyDescent="0.2">
      <c r="A301" s="57" t="s">
        <v>1294</v>
      </c>
      <c r="B301" s="244">
        <v>1020.9</v>
      </c>
      <c r="C301" s="118">
        <v>192.6</v>
      </c>
      <c r="D301" s="119">
        <v>0.18870000000000001</v>
      </c>
      <c r="E301" s="119">
        <v>1.9699999999999999E-2</v>
      </c>
      <c r="G301" s="110"/>
      <c r="H301" s="110"/>
      <c r="I301" s="110"/>
      <c r="L301" s="110"/>
      <c r="M301" s="110"/>
      <c r="N301" s="110"/>
      <c r="O301" s="110"/>
      <c r="P301" s="110"/>
      <c r="Q301" s="145"/>
      <c r="R301" s="110"/>
      <c r="S301" s="110"/>
      <c r="U301" s="144"/>
    </row>
    <row r="302" spans="1:21" x14ac:dyDescent="0.2">
      <c r="A302" s="57" t="s">
        <v>1152</v>
      </c>
      <c r="B302" s="244">
        <v>88.3</v>
      </c>
      <c r="C302" s="118">
        <v>3.6</v>
      </c>
      <c r="D302" s="119">
        <v>4.0800000000000003E-2</v>
      </c>
      <c r="E302" s="119">
        <v>3.4000000000000002E-3</v>
      </c>
      <c r="G302" s="110"/>
      <c r="H302" s="110"/>
      <c r="I302" s="110"/>
      <c r="L302" s="110"/>
      <c r="M302" s="110"/>
      <c r="N302" s="110"/>
      <c r="O302" s="110"/>
      <c r="P302" s="110"/>
      <c r="Q302" s="145"/>
      <c r="R302" s="110"/>
      <c r="S302" s="110"/>
      <c r="U302" s="144"/>
    </row>
    <row r="303" spans="1:21" x14ac:dyDescent="0.2">
      <c r="A303" s="57" t="s">
        <v>1153</v>
      </c>
      <c r="B303" s="244">
        <v>171.1</v>
      </c>
      <c r="C303" s="118">
        <v>28.8</v>
      </c>
      <c r="D303" s="119">
        <v>0.16829999999999998</v>
      </c>
      <c r="E303" s="119">
        <v>1.6E-2</v>
      </c>
      <c r="G303" s="110"/>
      <c r="H303" s="110"/>
      <c r="I303" s="110"/>
      <c r="L303" s="110"/>
      <c r="M303" s="110"/>
      <c r="N303" s="110"/>
      <c r="O303" s="110"/>
      <c r="P303" s="110"/>
      <c r="Q303" s="145"/>
      <c r="R303" s="110"/>
      <c r="S303" s="110"/>
      <c r="U303" s="144"/>
    </row>
    <row r="304" spans="1:21" x14ac:dyDescent="0.2">
      <c r="A304" s="57" t="s">
        <v>1154</v>
      </c>
      <c r="B304" s="244">
        <v>148.1</v>
      </c>
      <c r="C304" s="118">
        <v>24</v>
      </c>
      <c r="D304" s="119">
        <v>0.16210000000000002</v>
      </c>
      <c r="E304" s="119">
        <v>3.7100000000000001E-2</v>
      </c>
      <c r="G304" s="110"/>
      <c r="H304" s="110"/>
      <c r="I304" s="110"/>
      <c r="L304" s="110"/>
      <c r="M304" s="110"/>
      <c r="N304" s="110"/>
      <c r="O304" s="110"/>
      <c r="P304" s="110"/>
      <c r="Q304" s="145"/>
      <c r="R304" s="110"/>
      <c r="S304" s="110"/>
      <c r="U304" s="144"/>
    </row>
    <row r="305" spans="1:21" x14ac:dyDescent="0.2">
      <c r="A305" s="57" t="s">
        <v>778</v>
      </c>
      <c r="B305" s="244">
        <v>164.5</v>
      </c>
      <c r="C305" s="118">
        <v>18.899999999999999</v>
      </c>
      <c r="D305" s="119">
        <v>0.1149</v>
      </c>
      <c r="E305" s="119">
        <v>1.4199999999999999E-2</v>
      </c>
      <c r="G305" s="110"/>
      <c r="H305" s="110"/>
      <c r="I305" s="110"/>
      <c r="L305" s="110"/>
      <c r="M305" s="110"/>
      <c r="N305" s="110"/>
      <c r="O305" s="110"/>
      <c r="P305" s="110"/>
      <c r="Q305" s="145"/>
      <c r="R305" s="110"/>
      <c r="S305" s="110"/>
      <c r="U305" s="144"/>
    </row>
    <row r="306" spans="1:21" x14ac:dyDescent="0.2">
      <c r="A306" s="57" t="s">
        <v>1155</v>
      </c>
      <c r="B306" s="244">
        <v>752.6</v>
      </c>
      <c r="C306" s="118">
        <v>160</v>
      </c>
      <c r="D306" s="119">
        <v>0.21260000000000001</v>
      </c>
      <c r="E306" s="119">
        <v>2.0899999999999998E-2</v>
      </c>
      <c r="G306" s="110"/>
      <c r="H306" s="110"/>
      <c r="I306" s="110"/>
      <c r="L306" s="110"/>
      <c r="M306" s="110"/>
      <c r="N306" s="110"/>
      <c r="O306" s="110"/>
      <c r="P306" s="110"/>
      <c r="Q306" s="145"/>
      <c r="R306" s="110"/>
      <c r="S306" s="110"/>
      <c r="U306" s="144"/>
    </row>
    <row r="307" spans="1:21" x14ac:dyDescent="0.2">
      <c r="A307" s="57" t="s">
        <v>1156</v>
      </c>
      <c r="B307" s="244">
        <v>50.8</v>
      </c>
      <c r="C307" s="118">
        <v>5.6</v>
      </c>
      <c r="D307" s="119">
        <v>0.11019999999999999</v>
      </c>
      <c r="E307" s="119">
        <v>1.3999999999999999E-2</v>
      </c>
      <c r="G307" s="110"/>
      <c r="H307" s="110"/>
      <c r="I307" s="110"/>
      <c r="L307" s="110"/>
      <c r="M307" s="110"/>
      <c r="N307" s="110"/>
      <c r="O307" s="110"/>
      <c r="P307" s="110"/>
      <c r="Q307" s="145"/>
      <c r="R307" s="110"/>
      <c r="S307" s="110"/>
      <c r="U307" s="144"/>
    </row>
    <row r="308" spans="1:21" x14ac:dyDescent="0.2">
      <c r="A308" s="57" t="s">
        <v>1157</v>
      </c>
      <c r="B308" s="244">
        <v>1080.4000000000001</v>
      </c>
      <c r="C308" s="118">
        <v>217.2</v>
      </c>
      <c r="D308" s="119">
        <v>0.20100000000000001</v>
      </c>
      <c r="E308" s="119">
        <v>2.12E-2</v>
      </c>
      <c r="G308" s="110"/>
      <c r="H308" s="110"/>
      <c r="I308" s="110"/>
      <c r="L308" s="110"/>
      <c r="M308" s="110"/>
      <c r="N308" s="110"/>
      <c r="O308" s="110"/>
      <c r="P308" s="110"/>
      <c r="Q308" s="145"/>
      <c r="R308" s="110"/>
      <c r="S308" s="110"/>
      <c r="U308" s="144"/>
    </row>
    <row r="309" spans="1:21" x14ac:dyDescent="0.2">
      <c r="A309" s="57" t="s">
        <v>1158</v>
      </c>
      <c r="B309" s="244">
        <v>1514</v>
      </c>
      <c r="C309" s="118">
        <v>263.89999999999998</v>
      </c>
      <c r="D309" s="119">
        <v>0.17430000000000001</v>
      </c>
      <c r="E309" s="119">
        <v>1.8600000000000002E-2</v>
      </c>
      <c r="G309" s="110"/>
      <c r="H309" s="110"/>
      <c r="I309" s="110"/>
      <c r="L309" s="110"/>
      <c r="M309" s="110"/>
      <c r="N309" s="110"/>
      <c r="O309" s="110"/>
      <c r="P309" s="110"/>
      <c r="Q309" s="145"/>
      <c r="R309" s="110"/>
      <c r="S309" s="110"/>
      <c r="U309" s="144"/>
    </row>
    <row r="310" spans="1:21" x14ac:dyDescent="0.2">
      <c r="A310" s="57" t="s">
        <v>1320</v>
      </c>
      <c r="B310" s="244">
        <v>2507.8000000000002</v>
      </c>
      <c r="C310" s="118">
        <v>563.5</v>
      </c>
      <c r="D310" s="119">
        <v>0.22469999999999998</v>
      </c>
      <c r="E310" s="119">
        <v>2.69E-2</v>
      </c>
      <c r="G310" s="110"/>
      <c r="H310" s="110"/>
      <c r="I310" s="110"/>
      <c r="L310" s="110"/>
      <c r="M310" s="110"/>
      <c r="N310" s="110"/>
      <c r="O310" s="110"/>
      <c r="P310" s="110"/>
      <c r="Q310" s="145"/>
      <c r="R310" s="110"/>
      <c r="S310" s="110"/>
      <c r="U310" s="144"/>
    </row>
    <row r="311" spans="1:21" x14ac:dyDescent="0.2">
      <c r="A311" s="57" t="s">
        <v>1295</v>
      </c>
      <c r="B311" s="244">
        <v>1161.0999999999999</v>
      </c>
      <c r="C311" s="118">
        <v>272.7</v>
      </c>
      <c r="D311" s="119">
        <v>0.2349</v>
      </c>
      <c r="E311" s="119">
        <v>2.9700000000000001E-2</v>
      </c>
      <c r="G311" s="110"/>
      <c r="H311" s="110"/>
      <c r="I311" s="110"/>
      <c r="L311" s="110"/>
      <c r="M311" s="110"/>
      <c r="N311" s="110"/>
      <c r="O311" s="110"/>
      <c r="P311" s="110"/>
      <c r="Q311" s="145"/>
      <c r="R311" s="110"/>
      <c r="S311" s="110"/>
      <c r="U311" s="144"/>
    </row>
    <row r="312" spans="1:21" x14ac:dyDescent="0.2">
      <c r="A312" s="57" t="s">
        <v>1296</v>
      </c>
      <c r="B312" s="244">
        <v>120.1</v>
      </c>
      <c r="C312" s="118">
        <v>24</v>
      </c>
      <c r="D312" s="119">
        <v>0.19980000000000001</v>
      </c>
      <c r="E312" s="119">
        <v>2.1299999999999999E-2</v>
      </c>
      <c r="G312" s="110"/>
      <c r="H312" s="110"/>
      <c r="I312" s="110"/>
      <c r="L312" s="110"/>
      <c r="M312" s="110"/>
      <c r="N312" s="110"/>
      <c r="O312" s="110"/>
      <c r="P312" s="110"/>
      <c r="Q312" s="145"/>
      <c r="R312" s="110"/>
      <c r="S312" s="110"/>
      <c r="U312" s="144"/>
    </row>
    <row r="313" spans="1:21" x14ac:dyDescent="0.2">
      <c r="A313" s="57" t="s">
        <v>1161</v>
      </c>
      <c r="B313" s="244">
        <v>104.6</v>
      </c>
      <c r="C313" s="118">
        <v>16</v>
      </c>
      <c r="D313" s="119">
        <v>0.153</v>
      </c>
      <c r="E313" s="119">
        <v>2.1499999999999998E-2</v>
      </c>
      <c r="G313" s="110"/>
      <c r="H313" s="110"/>
      <c r="I313" s="110"/>
      <c r="L313" s="110"/>
      <c r="M313" s="110"/>
      <c r="N313" s="110"/>
      <c r="O313" s="110"/>
      <c r="P313" s="110"/>
      <c r="Q313" s="145"/>
      <c r="R313" s="110"/>
      <c r="S313" s="110"/>
      <c r="U313" s="144"/>
    </row>
    <row r="314" spans="1:21" x14ac:dyDescent="0.2">
      <c r="A314" s="57" t="s">
        <v>1162</v>
      </c>
      <c r="B314" s="244">
        <v>63.6</v>
      </c>
      <c r="C314" s="118">
        <v>2.4</v>
      </c>
      <c r="D314" s="119">
        <v>3.7699999999999997E-2</v>
      </c>
      <c r="E314" s="119">
        <v>1.6000000000000001E-3</v>
      </c>
      <c r="G314" s="110"/>
      <c r="H314" s="110"/>
      <c r="I314" s="110"/>
      <c r="L314" s="110"/>
      <c r="M314" s="110"/>
      <c r="N314" s="110"/>
      <c r="O314" s="110"/>
      <c r="P314" s="110"/>
      <c r="Q314" s="145"/>
      <c r="R314" s="110"/>
      <c r="S314" s="110"/>
      <c r="U314" s="144"/>
    </row>
    <row r="315" spans="1:21" x14ac:dyDescent="0.2">
      <c r="A315" s="57" t="s">
        <v>1163</v>
      </c>
      <c r="B315" s="244">
        <v>189.7</v>
      </c>
      <c r="C315" s="118">
        <v>25.7</v>
      </c>
      <c r="D315" s="119">
        <v>0.13550000000000001</v>
      </c>
      <c r="E315" s="119">
        <v>3.32E-2</v>
      </c>
      <c r="G315" s="110"/>
      <c r="H315" s="110"/>
      <c r="I315" s="110"/>
      <c r="L315" s="110"/>
      <c r="M315" s="110"/>
      <c r="N315" s="110"/>
      <c r="O315" s="110"/>
      <c r="P315" s="110"/>
      <c r="Q315" s="145"/>
      <c r="R315" s="110"/>
      <c r="S315" s="110"/>
      <c r="U315" s="144"/>
    </row>
    <row r="316" spans="1:21" x14ac:dyDescent="0.2">
      <c r="A316" s="57" t="s">
        <v>1164</v>
      </c>
      <c r="B316" s="244">
        <v>212</v>
      </c>
      <c r="C316" s="118">
        <v>42.4</v>
      </c>
      <c r="D316" s="119">
        <v>0.2</v>
      </c>
      <c r="E316" s="119">
        <v>1.4800000000000001E-2</v>
      </c>
      <c r="G316" s="110"/>
      <c r="H316" s="110"/>
      <c r="I316" s="110"/>
      <c r="L316" s="110"/>
      <c r="M316" s="110"/>
      <c r="N316" s="110"/>
      <c r="O316" s="110"/>
      <c r="P316" s="110"/>
      <c r="Q316" s="145"/>
      <c r="R316" s="110"/>
      <c r="S316" s="110"/>
      <c r="U316" s="144"/>
    </row>
    <row r="317" spans="1:21" x14ac:dyDescent="0.2">
      <c r="A317" s="57" t="s">
        <v>1165</v>
      </c>
      <c r="B317" s="244">
        <v>185.6</v>
      </c>
      <c r="C317" s="118">
        <v>34</v>
      </c>
      <c r="D317" s="119">
        <v>0.1832</v>
      </c>
      <c r="E317" s="119">
        <v>1.03E-2</v>
      </c>
      <c r="G317" s="110"/>
      <c r="H317" s="110"/>
      <c r="I317" s="110"/>
      <c r="L317" s="110"/>
      <c r="M317" s="110"/>
      <c r="N317" s="110"/>
      <c r="O317" s="110"/>
      <c r="P317" s="110"/>
      <c r="Q317" s="145"/>
      <c r="R317" s="110"/>
      <c r="S317" s="110"/>
      <c r="U317" s="144"/>
    </row>
    <row r="318" spans="1:21" x14ac:dyDescent="0.2">
      <c r="A318" s="57" t="s">
        <v>1297</v>
      </c>
      <c r="B318" s="244">
        <v>261.2</v>
      </c>
      <c r="C318" s="118">
        <v>7.5</v>
      </c>
      <c r="D318" s="119">
        <v>2.87E-2</v>
      </c>
      <c r="E318" s="119">
        <v>-1.06E-2</v>
      </c>
      <c r="G318" s="110"/>
      <c r="H318" s="110"/>
      <c r="I318" s="110"/>
      <c r="L318" s="110"/>
      <c r="M318" s="110"/>
      <c r="N318" s="110"/>
      <c r="O318" s="110"/>
      <c r="P318" s="110"/>
      <c r="Q318" s="145"/>
      <c r="R318" s="110"/>
      <c r="S318" s="110"/>
      <c r="U318" s="144"/>
    </row>
    <row r="319" spans="1:21" x14ac:dyDescent="0.2">
      <c r="A319" s="57" t="s">
        <v>1321</v>
      </c>
      <c r="B319" s="244">
        <v>2114</v>
      </c>
      <c r="C319" s="118">
        <v>431.3</v>
      </c>
      <c r="D319" s="119">
        <v>0.20399999999999999</v>
      </c>
      <c r="E319" s="119">
        <v>3.27E-2</v>
      </c>
      <c r="G319" s="110"/>
      <c r="H319" s="110"/>
      <c r="I319" s="110"/>
      <c r="L319" s="110"/>
      <c r="M319" s="110"/>
      <c r="N319" s="110"/>
      <c r="O319" s="110"/>
      <c r="P319" s="110"/>
      <c r="Q319" s="145"/>
      <c r="R319" s="110"/>
      <c r="S319" s="110"/>
      <c r="U319" s="144"/>
    </row>
    <row r="320" spans="1:21" x14ac:dyDescent="0.2">
      <c r="A320" s="57" t="s">
        <v>1167</v>
      </c>
      <c r="B320" s="244">
        <v>55.1</v>
      </c>
      <c r="C320" s="118">
        <v>10.6</v>
      </c>
      <c r="D320" s="119">
        <v>0.19239999999999999</v>
      </c>
      <c r="E320" s="119">
        <v>3.5699999999999996E-2</v>
      </c>
      <c r="G320" s="110"/>
      <c r="H320" s="110"/>
      <c r="I320" s="110"/>
      <c r="L320" s="110"/>
      <c r="M320" s="110"/>
      <c r="N320" s="110"/>
      <c r="O320" s="110"/>
      <c r="P320" s="110"/>
      <c r="Q320" s="145"/>
      <c r="R320" s="110"/>
      <c r="S320" s="110"/>
      <c r="U320" s="144"/>
    </row>
    <row r="321" spans="1:21" x14ac:dyDescent="0.2">
      <c r="A321" s="57" t="s">
        <v>1168</v>
      </c>
      <c r="B321" s="244">
        <v>26.2</v>
      </c>
      <c r="C321" s="118">
        <v>2.6</v>
      </c>
      <c r="D321" s="119">
        <v>9.9199999999999997E-2</v>
      </c>
      <c r="E321" s="119">
        <v>7.7000000000000002E-3</v>
      </c>
      <c r="G321" s="110"/>
      <c r="H321" s="110"/>
      <c r="I321" s="110"/>
      <c r="L321" s="110"/>
      <c r="M321" s="110"/>
      <c r="N321" s="110"/>
      <c r="O321" s="110"/>
      <c r="P321" s="110"/>
      <c r="Q321" s="145"/>
      <c r="R321" s="110"/>
      <c r="S321" s="110"/>
      <c r="U321" s="144"/>
    </row>
    <row r="322" spans="1:21" x14ac:dyDescent="0.2">
      <c r="A322" s="57" t="s">
        <v>1169</v>
      </c>
      <c r="B322" s="244">
        <v>63.9</v>
      </c>
      <c r="C322" s="118">
        <v>6.4</v>
      </c>
      <c r="D322" s="119">
        <v>0.1002</v>
      </c>
      <c r="E322" s="119">
        <v>1.43E-2</v>
      </c>
      <c r="G322" s="110"/>
      <c r="H322" s="110"/>
      <c r="I322" s="110"/>
      <c r="L322" s="110"/>
      <c r="M322" s="110"/>
      <c r="N322" s="110"/>
      <c r="O322" s="110"/>
      <c r="P322" s="110"/>
      <c r="Q322" s="145"/>
      <c r="R322" s="110"/>
      <c r="S322" s="110"/>
      <c r="U322" s="144"/>
    </row>
    <row r="323" spans="1:21" x14ac:dyDescent="0.2">
      <c r="A323" s="57" t="s">
        <v>1170</v>
      </c>
      <c r="B323" s="244">
        <v>48.7</v>
      </c>
      <c r="C323" s="118">
        <v>6.1</v>
      </c>
      <c r="D323" s="119">
        <v>0.12529999999999999</v>
      </c>
      <c r="E323" s="119">
        <v>1.46E-2</v>
      </c>
      <c r="G323" s="110"/>
      <c r="H323" s="110"/>
      <c r="I323" s="110"/>
      <c r="L323" s="110"/>
      <c r="M323" s="110"/>
      <c r="N323" s="110"/>
      <c r="O323" s="110"/>
      <c r="P323" s="110"/>
      <c r="Q323" s="145"/>
      <c r="R323" s="110"/>
      <c r="S323" s="110"/>
      <c r="U323" s="144"/>
    </row>
    <row r="324" spans="1:21" x14ac:dyDescent="0.2">
      <c r="A324" s="57" t="s">
        <v>1171</v>
      </c>
      <c r="B324" s="244">
        <v>178.5</v>
      </c>
      <c r="C324" s="118">
        <v>-12.2</v>
      </c>
      <c r="D324" s="119">
        <v>-6.83E-2</v>
      </c>
      <c r="E324" s="119">
        <v>-1.7100000000000001E-2</v>
      </c>
      <c r="G324" s="110"/>
      <c r="H324" s="110"/>
      <c r="I324" s="110"/>
      <c r="L324" s="110"/>
      <c r="M324" s="110"/>
      <c r="N324" s="110"/>
      <c r="O324" s="110"/>
      <c r="P324" s="110"/>
      <c r="Q324" s="145"/>
      <c r="R324" s="110"/>
      <c r="S324" s="110"/>
      <c r="U324" s="144"/>
    </row>
    <row r="325" spans="1:21" x14ac:dyDescent="0.2">
      <c r="A325" s="57" t="s">
        <v>1172</v>
      </c>
      <c r="B325" s="244">
        <v>33</v>
      </c>
      <c r="C325" s="118">
        <v>-4.4000000000000004</v>
      </c>
      <c r="D325" s="119">
        <v>-0.1333</v>
      </c>
      <c r="E325" s="119">
        <v>-1.2E-2</v>
      </c>
      <c r="G325" s="110"/>
      <c r="H325" s="110"/>
      <c r="I325" s="110"/>
      <c r="L325" s="110"/>
      <c r="M325" s="110"/>
      <c r="N325" s="110"/>
      <c r="O325" s="110"/>
      <c r="P325" s="110"/>
      <c r="Q325" s="145"/>
      <c r="R325" s="110"/>
      <c r="S325" s="110"/>
      <c r="U325" s="144"/>
    </row>
    <row r="326" spans="1:21" x14ac:dyDescent="0.2">
      <c r="A326" s="57" t="s">
        <v>783</v>
      </c>
      <c r="B326" s="244">
        <v>90.1</v>
      </c>
      <c r="C326" s="118">
        <v>7.4</v>
      </c>
      <c r="D326" s="119">
        <v>8.2100000000000006E-2</v>
      </c>
      <c r="E326" s="119">
        <v>1.5800000000000002E-2</v>
      </c>
      <c r="G326" s="110"/>
      <c r="H326" s="110"/>
      <c r="I326" s="110"/>
      <c r="L326" s="110"/>
      <c r="M326" s="110"/>
      <c r="N326" s="110"/>
      <c r="O326" s="110"/>
      <c r="P326" s="110"/>
      <c r="Q326" s="145"/>
      <c r="R326" s="110"/>
      <c r="S326" s="110"/>
      <c r="U326" s="144"/>
    </row>
    <row r="327" spans="1:21" x14ac:dyDescent="0.2">
      <c r="A327" s="57" t="s">
        <v>1173</v>
      </c>
      <c r="B327" s="244">
        <v>162.9</v>
      </c>
      <c r="C327" s="118">
        <v>27.5</v>
      </c>
      <c r="D327" s="119">
        <v>0.16879999999999998</v>
      </c>
      <c r="E327" s="119">
        <v>2.9100000000000001E-2</v>
      </c>
      <c r="G327" s="110"/>
      <c r="H327" s="110"/>
      <c r="I327" s="110"/>
      <c r="L327" s="110"/>
      <c r="M327" s="110"/>
      <c r="N327" s="110"/>
      <c r="O327" s="110"/>
      <c r="P327" s="110"/>
      <c r="Q327" s="145"/>
      <c r="R327" s="110"/>
      <c r="S327" s="110"/>
      <c r="U327" s="144"/>
    </row>
    <row r="328" spans="1:21" x14ac:dyDescent="0.2">
      <c r="A328" s="57" t="s">
        <v>791</v>
      </c>
      <c r="B328" s="244">
        <v>146.5</v>
      </c>
      <c r="C328" s="118">
        <v>12</v>
      </c>
      <c r="D328" s="119">
        <v>8.1900000000000001E-2</v>
      </c>
      <c r="E328" s="119">
        <v>1.67E-2</v>
      </c>
      <c r="G328" s="110"/>
      <c r="H328" s="110"/>
      <c r="I328" s="110"/>
      <c r="L328" s="110"/>
      <c r="M328" s="110"/>
      <c r="N328" s="110"/>
      <c r="O328" s="110"/>
      <c r="P328" s="110"/>
      <c r="Q328" s="145"/>
      <c r="R328" s="110"/>
      <c r="S328" s="110"/>
      <c r="U328" s="144"/>
    </row>
    <row r="329" spans="1:21" x14ac:dyDescent="0.2">
      <c r="A329" s="57" t="s">
        <v>1174</v>
      </c>
      <c r="B329" s="244">
        <v>163.19999999999999</v>
      </c>
      <c r="C329" s="118">
        <v>35</v>
      </c>
      <c r="D329" s="119">
        <v>0.2145</v>
      </c>
      <c r="E329" s="119">
        <v>2.2599999999999999E-2</v>
      </c>
      <c r="G329" s="110"/>
      <c r="H329" s="110"/>
      <c r="I329" s="110"/>
      <c r="L329" s="110"/>
      <c r="M329" s="110"/>
      <c r="N329" s="110"/>
      <c r="O329" s="110"/>
      <c r="P329" s="110"/>
      <c r="Q329" s="145"/>
      <c r="R329" s="110"/>
      <c r="S329" s="110"/>
      <c r="U329" s="144"/>
    </row>
    <row r="330" spans="1:21" x14ac:dyDescent="0.2">
      <c r="A330" s="57" t="s">
        <v>1175</v>
      </c>
      <c r="B330" s="244">
        <v>257.8</v>
      </c>
      <c r="C330" s="118">
        <v>36.9</v>
      </c>
      <c r="D330" s="119">
        <v>0.1431</v>
      </c>
      <c r="E330" s="119">
        <v>2.75E-2</v>
      </c>
      <c r="G330" s="110"/>
      <c r="H330" s="110"/>
      <c r="I330" s="110"/>
      <c r="L330" s="110"/>
      <c r="M330" s="110"/>
      <c r="N330" s="110"/>
      <c r="O330" s="110"/>
      <c r="P330" s="110"/>
      <c r="Q330" s="145"/>
      <c r="R330" s="110"/>
      <c r="S330" s="110"/>
      <c r="U330" s="144"/>
    </row>
    <row r="331" spans="1:21" x14ac:dyDescent="0.2">
      <c r="A331" s="127" t="s">
        <v>1176</v>
      </c>
      <c r="B331" s="244">
        <v>115.5</v>
      </c>
      <c r="C331" s="118">
        <v>3.8</v>
      </c>
      <c r="D331" s="119">
        <v>3.2899999999999999E-2</v>
      </c>
      <c r="E331" s="119">
        <v>6.0999999999999995E-3</v>
      </c>
      <c r="G331" s="110"/>
      <c r="H331" s="110"/>
      <c r="I331" s="110"/>
      <c r="L331" s="110"/>
      <c r="M331" s="110"/>
      <c r="N331" s="110"/>
      <c r="O331" s="110"/>
      <c r="P331" s="110"/>
      <c r="Q331" s="145"/>
      <c r="R331" s="110"/>
      <c r="S331" s="110"/>
      <c r="U331" s="144"/>
    </row>
    <row r="332" spans="1:21" x14ac:dyDescent="0.2">
      <c r="A332" s="57" t="s">
        <v>619</v>
      </c>
      <c r="B332" s="244">
        <v>290.35000000000002</v>
      </c>
      <c r="C332" s="118">
        <v>28.13</v>
      </c>
      <c r="D332" s="119">
        <v>9.69E-2</v>
      </c>
      <c r="E332" s="119">
        <v>2.4500000000000001E-2</v>
      </c>
      <c r="G332" s="110"/>
      <c r="H332" s="110"/>
      <c r="I332" s="110"/>
      <c r="L332" s="110"/>
      <c r="M332" s="110"/>
      <c r="N332" s="110"/>
      <c r="O332" s="110"/>
      <c r="P332" s="110"/>
      <c r="Q332" s="145"/>
      <c r="R332" s="110"/>
      <c r="S332" s="110"/>
      <c r="U332" s="144"/>
    </row>
    <row r="333" spans="1:21" x14ac:dyDescent="0.2">
      <c r="A333" s="245" t="s">
        <v>1178</v>
      </c>
      <c r="B333" s="244">
        <v>218.2</v>
      </c>
      <c r="C333" s="118">
        <v>26</v>
      </c>
      <c r="D333" s="119">
        <v>0.1192</v>
      </c>
      <c r="E333" s="119">
        <v>1.3899999999999999E-2</v>
      </c>
      <c r="G333" s="110"/>
      <c r="H333" s="110"/>
      <c r="I333" s="110"/>
      <c r="L333" s="110"/>
      <c r="M333" s="110"/>
      <c r="N333" s="110"/>
      <c r="O333" s="110"/>
      <c r="P333" s="110"/>
      <c r="Q333" s="145"/>
      <c r="R333" s="110"/>
      <c r="S333" s="110"/>
      <c r="U333" s="144"/>
    </row>
    <row r="334" spans="1:21" x14ac:dyDescent="0.2">
      <c r="A334" s="57" t="s">
        <v>1179</v>
      </c>
      <c r="B334" s="244">
        <v>50</v>
      </c>
      <c r="C334" s="118">
        <v>-1</v>
      </c>
      <c r="D334" s="119">
        <v>-0.02</v>
      </c>
      <c r="E334" s="119">
        <v>1.01E-2</v>
      </c>
      <c r="G334" s="110"/>
      <c r="H334" s="110"/>
      <c r="I334" s="110"/>
      <c r="L334" s="110"/>
      <c r="M334" s="110"/>
      <c r="N334" s="110"/>
      <c r="O334" s="110"/>
      <c r="P334" s="110"/>
      <c r="Q334" s="145"/>
      <c r="R334" s="110"/>
      <c r="S334" s="110"/>
      <c r="U334" s="144"/>
    </row>
    <row r="335" spans="1:21" x14ac:dyDescent="0.2">
      <c r="A335" s="57" t="s">
        <v>1180</v>
      </c>
      <c r="B335" s="244">
        <v>111.3</v>
      </c>
      <c r="C335" s="118">
        <v>11.3</v>
      </c>
      <c r="D335" s="119">
        <v>0.10150000000000001</v>
      </c>
      <c r="E335" s="119">
        <v>1.37E-2</v>
      </c>
      <c r="G335" s="110"/>
      <c r="H335" s="110"/>
      <c r="I335" s="110"/>
      <c r="L335" s="110"/>
      <c r="M335" s="110"/>
      <c r="N335" s="110"/>
      <c r="O335" s="110"/>
      <c r="P335" s="110"/>
      <c r="Q335" s="145"/>
      <c r="R335" s="110"/>
      <c r="S335" s="110"/>
      <c r="U335" s="144"/>
    </row>
    <row r="336" spans="1:21" x14ac:dyDescent="0.2">
      <c r="A336" s="57" t="s">
        <v>1181</v>
      </c>
      <c r="B336" s="244">
        <v>71</v>
      </c>
      <c r="C336" s="118">
        <v>25.1</v>
      </c>
      <c r="D336" s="119">
        <v>0.35350000000000004</v>
      </c>
      <c r="E336" s="119">
        <v>4.1100000000000005E-2</v>
      </c>
      <c r="G336" s="110"/>
      <c r="H336" s="110"/>
      <c r="I336" s="110"/>
      <c r="L336" s="110"/>
      <c r="M336" s="110"/>
      <c r="N336" s="110"/>
      <c r="O336" s="110"/>
      <c r="P336" s="110"/>
      <c r="Q336" s="145"/>
      <c r="R336" s="110"/>
      <c r="S336" s="110"/>
      <c r="U336" s="144"/>
    </row>
    <row r="337" spans="1:21" x14ac:dyDescent="0.2">
      <c r="A337" s="57" t="s">
        <v>793</v>
      </c>
      <c r="B337" s="244">
        <v>63.1</v>
      </c>
      <c r="C337" s="118">
        <v>4.0999999999999996</v>
      </c>
      <c r="D337" s="119">
        <v>6.5000000000000002E-2</v>
      </c>
      <c r="E337" s="119">
        <v>6.4000000000000003E-3</v>
      </c>
      <c r="G337" s="110"/>
      <c r="H337" s="110"/>
      <c r="I337" s="110"/>
      <c r="L337" s="110"/>
      <c r="M337" s="110"/>
      <c r="N337" s="110"/>
      <c r="O337" s="110"/>
      <c r="P337" s="110"/>
      <c r="Q337" s="145"/>
      <c r="R337" s="110"/>
      <c r="S337" s="110"/>
      <c r="U337" s="144"/>
    </row>
    <row r="338" spans="1:21" x14ac:dyDescent="0.2">
      <c r="A338" s="57" t="s">
        <v>787</v>
      </c>
      <c r="B338" s="244">
        <v>1410.3</v>
      </c>
      <c r="C338" s="118">
        <v>119.9</v>
      </c>
      <c r="D338" s="119">
        <v>8.5000000000000006E-2</v>
      </c>
      <c r="E338" s="119">
        <v>1.67E-2</v>
      </c>
      <c r="G338" s="110"/>
      <c r="H338" s="110"/>
      <c r="I338" s="110"/>
      <c r="L338" s="110"/>
      <c r="M338" s="110"/>
      <c r="N338" s="110"/>
      <c r="O338" s="110"/>
      <c r="P338" s="110"/>
      <c r="Q338" s="145"/>
      <c r="R338" s="110"/>
      <c r="S338" s="110"/>
      <c r="U338" s="144"/>
    </row>
    <row r="339" spans="1:21" x14ac:dyDescent="0.2">
      <c r="A339" s="57" t="s">
        <v>1182</v>
      </c>
      <c r="B339" s="244">
        <v>81.7</v>
      </c>
      <c r="C339" s="118">
        <v>6.9</v>
      </c>
      <c r="D339" s="119">
        <v>8.4499999999999992E-2</v>
      </c>
      <c r="E339" s="119">
        <v>3.4200000000000001E-2</v>
      </c>
      <c r="G339" s="110"/>
      <c r="H339" s="110"/>
      <c r="I339" s="110"/>
      <c r="L339" s="110"/>
      <c r="M339" s="110"/>
      <c r="N339" s="110"/>
      <c r="O339" s="110"/>
      <c r="P339" s="110"/>
      <c r="Q339" s="145"/>
      <c r="R339" s="110"/>
      <c r="S339" s="110"/>
      <c r="U339" s="144"/>
    </row>
    <row r="340" spans="1:21" x14ac:dyDescent="0.2">
      <c r="A340" s="57" t="s">
        <v>1183</v>
      </c>
      <c r="B340" s="244">
        <v>51.5</v>
      </c>
      <c r="C340" s="118">
        <v>3.8</v>
      </c>
      <c r="D340" s="119">
        <v>7.3800000000000004E-2</v>
      </c>
      <c r="E340" s="119">
        <v>1.38E-2</v>
      </c>
      <c r="G340" s="110"/>
      <c r="H340" s="110"/>
      <c r="I340" s="110"/>
      <c r="L340" s="110"/>
      <c r="M340" s="110"/>
      <c r="N340" s="110"/>
      <c r="O340" s="110"/>
      <c r="P340" s="110"/>
      <c r="Q340" s="145"/>
      <c r="R340" s="110"/>
      <c r="S340" s="110"/>
      <c r="U340" s="144"/>
    </row>
    <row r="341" spans="1:21" x14ac:dyDescent="0.2">
      <c r="A341" s="57" t="s">
        <v>1184</v>
      </c>
      <c r="B341" s="244">
        <v>240.8</v>
      </c>
      <c r="C341" s="118">
        <v>50.1</v>
      </c>
      <c r="D341" s="119">
        <v>0.20809999999999998</v>
      </c>
      <c r="E341" s="119">
        <v>-8.0000000000000004E-4</v>
      </c>
      <c r="G341" s="110"/>
      <c r="H341" s="110"/>
      <c r="I341" s="110"/>
      <c r="L341" s="110"/>
      <c r="M341" s="110"/>
      <c r="N341" s="110"/>
      <c r="O341" s="110"/>
      <c r="P341" s="110"/>
      <c r="Q341" s="145"/>
      <c r="R341" s="110"/>
      <c r="S341" s="110"/>
      <c r="U341" s="144"/>
    </row>
    <row r="342" spans="1:21" x14ac:dyDescent="0.2">
      <c r="A342" s="57" t="s">
        <v>1185</v>
      </c>
      <c r="B342" s="244">
        <v>40.799999999999997</v>
      </c>
      <c r="C342" s="118">
        <v>4.0999999999999996</v>
      </c>
      <c r="D342" s="119">
        <v>0.10050000000000001</v>
      </c>
      <c r="E342" s="119">
        <v>7.4000000000000003E-3</v>
      </c>
      <c r="G342" s="110"/>
      <c r="H342" s="110"/>
      <c r="I342" s="110"/>
      <c r="L342" s="110"/>
      <c r="M342" s="110"/>
      <c r="N342" s="110"/>
      <c r="O342" s="110"/>
      <c r="P342" s="110"/>
      <c r="Q342" s="145"/>
      <c r="R342" s="110"/>
      <c r="S342" s="110"/>
      <c r="U342" s="144"/>
    </row>
    <row r="343" spans="1:21" x14ac:dyDescent="0.2">
      <c r="A343" s="57" t="s">
        <v>1186</v>
      </c>
      <c r="B343" s="244">
        <v>325.10000000000002</v>
      </c>
      <c r="C343" s="118">
        <v>16</v>
      </c>
      <c r="D343" s="119">
        <v>4.9200000000000001E-2</v>
      </c>
      <c r="E343" s="119">
        <v>1.37E-2</v>
      </c>
      <c r="G343" s="110"/>
      <c r="H343" s="110"/>
      <c r="I343" s="110"/>
      <c r="L343" s="110"/>
      <c r="M343" s="110"/>
      <c r="N343" s="110"/>
      <c r="O343" s="110"/>
      <c r="P343" s="110"/>
      <c r="Q343" s="145"/>
      <c r="R343" s="110"/>
      <c r="S343" s="110"/>
      <c r="U343" s="144"/>
    </row>
    <row r="344" spans="1:21" x14ac:dyDescent="0.2">
      <c r="A344" s="57" t="s">
        <v>1187</v>
      </c>
      <c r="B344" s="244">
        <v>188.5</v>
      </c>
      <c r="C344" s="118">
        <v>19.600000000000001</v>
      </c>
      <c r="D344" s="119">
        <v>0.10400000000000001</v>
      </c>
      <c r="E344" s="119">
        <v>2.5000000000000001E-2</v>
      </c>
      <c r="G344" s="110"/>
      <c r="H344" s="110"/>
      <c r="I344" s="110"/>
      <c r="L344" s="110"/>
      <c r="M344" s="110"/>
      <c r="N344" s="110"/>
      <c r="O344" s="110"/>
      <c r="P344" s="110"/>
      <c r="Q344" s="145"/>
      <c r="R344" s="110"/>
      <c r="S344" s="110"/>
      <c r="U344" s="144"/>
    </row>
    <row r="345" spans="1:21" x14ac:dyDescent="0.2">
      <c r="A345" s="57" t="s">
        <v>1298</v>
      </c>
      <c r="B345" s="244">
        <v>1380.9</v>
      </c>
      <c r="C345" s="118">
        <v>266.10000000000002</v>
      </c>
      <c r="D345" s="119">
        <v>0.19269999999999998</v>
      </c>
      <c r="E345" s="119">
        <v>2.0199999999999999E-2</v>
      </c>
      <c r="G345" s="110"/>
      <c r="H345" s="110"/>
      <c r="I345" s="110"/>
      <c r="L345" s="110"/>
      <c r="M345" s="110"/>
      <c r="N345" s="110"/>
      <c r="O345" s="110"/>
      <c r="P345" s="110"/>
      <c r="Q345" s="145"/>
      <c r="R345" s="110"/>
      <c r="S345" s="110"/>
      <c r="U345" s="144"/>
    </row>
    <row r="346" spans="1:21" x14ac:dyDescent="0.2">
      <c r="A346" s="57" t="s">
        <v>1189</v>
      </c>
      <c r="B346" s="244">
        <v>70.599999999999994</v>
      </c>
      <c r="C346" s="118">
        <v>0.8</v>
      </c>
      <c r="D346" s="119">
        <v>1.1299999999999999E-2</v>
      </c>
      <c r="E346" s="119">
        <v>-1.4000000000000002E-3</v>
      </c>
      <c r="G346" s="110"/>
      <c r="H346" s="110"/>
      <c r="I346" s="110"/>
      <c r="L346" s="110"/>
      <c r="M346" s="110"/>
      <c r="N346" s="110"/>
      <c r="O346" s="110"/>
      <c r="P346" s="110"/>
      <c r="Q346" s="145"/>
      <c r="R346" s="110"/>
      <c r="S346" s="110"/>
      <c r="U346" s="144"/>
    </row>
    <row r="347" spans="1:21" x14ac:dyDescent="0.2">
      <c r="A347" s="57" t="s">
        <v>773</v>
      </c>
      <c r="B347" s="244">
        <v>60.4</v>
      </c>
      <c r="C347" s="118">
        <v>-0.8</v>
      </c>
      <c r="D347" s="119">
        <v>-1.32E-2</v>
      </c>
      <c r="E347" s="119">
        <v>1.8500000000000003E-2</v>
      </c>
      <c r="G347" s="110"/>
      <c r="H347" s="110"/>
      <c r="I347" s="110"/>
      <c r="L347" s="110"/>
      <c r="M347" s="110"/>
      <c r="N347" s="110"/>
      <c r="O347" s="110"/>
      <c r="P347" s="110"/>
      <c r="Q347" s="145"/>
      <c r="R347" s="110"/>
      <c r="S347" s="110"/>
      <c r="U347" s="144"/>
    </row>
    <row r="348" spans="1:21" x14ac:dyDescent="0.2">
      <c r="A348" s="57" t="s">
        <v>1190</v>
      </c>
      <c r="B348" s="244">
        <v>31</v>
      </c>
      <c r="C348" s="118">
        <v>9.6999999999999993</v>
      </c>
      <c r="D348" s="119">
        <v>0.31290000000000001</v>
      </c>
      <c r="E348" s="119">
        <v>3.3300000000000003E-2</v>
      </c>
      <c r="G348" s="110"/>
      <c r="H348" s="110"/>
      <c r="I348" s="110"/>
      <c r="L348" s="110"/>
      <c r="M348" s="110"/>
      <c r="N348" s="110"/>
      <c r="O348" s="110"/>
      <c r="P348" s="110"/>
      <c r="Q348" s="145"/>
      <c r="R348" s="110"/>
      <c r="S348" s="110"/>
      <c r="U348" s="144"/>
    </row>
    <row r="349" spans="1:21" x14ac:dyDescent="0.2">
      <c r="A349" s="57" t="s">
        <v>1191</v>
      </c>
      <c r="B349" s="244">
        <v>309</v>
      </c>
      <c r="C349" s="118">
        <v>24.8</v>
      </c>
      <c r="D349" s="119">
        <v>8.0299999999999996E-2</v>
      </c>
      <c r="E349" s="119">
        <v>-6.0999999999999995E-3</v>
      </c>
      <c r="G349" s="110"/>
      <c r="H349" s="110"/>
      <c r="I349" s="110"/>
      <c r="L349" s="110"/>
      <c r="M349" s="110"/>
      <c r="N349" s="110"/>
      <c r="O349" s="110"/>
      <c r="P349" s="110"/>
      <c r="Q349" s="145"/>
      <c r="R349" s="110"/>
      <c r="S349" s="110"/>
      <c r="U349" s="144"/>
    </row>
    <row r="350" spans="1:21" x14ac:dyDescent="0.2">
      <c r="A350" s="57" t="s">
        <v>1192</v>
      </c>
      <c r="B350" s="244">
        <v>114.7</v>
      </c>
      <c r="C350" s="118">
        <v>5.7</v>
      </c>
      <c r="D350" s="119">
        <v>4.9699999999999994E-2</v>
      </c>
      <c r="E350" s="119">
        <v>2.3199999999999998E-2</v>
      </c>
      <c r="G350" s="110"/>
      <c r="H350" s="110"/>
      <c r="I350" s="110"/>
      <c r="L350" s="110"/>
      <c r="M350" s="110"/>
      <c r="N350" s="110"/>
      <c r="O350" s="110"/>
      <c r="P350" s="110"/>
      <c r="Q350" s="145"/>
      <c r="R350" s="110"/>
      <c r="S350" s="110"/>
      <c r="U350" s="144"/>
    </row>
    <row r="351" spans="1:21" x14ac:dyDescent="0.2">
      <c r="A351" s="57" t="s">
        <v>1193</v>
      </c>
      <c r="B351" s="244">
        <v>278.5</v>
      </c>
      <c r="C351" s="118">
        <v>39.299999999999997</v>
      </c>
      <c r="D351" s="119">
        <v>0.1411</v>
      </c>
      <c r="E351" s="119">
        <v>2.0899999999999998E-2</v>
      </c>
      <c r="G351" s="110"/>
      <c r="H351" s="110"/>
      <c r="I351" s="110"/>
      <c r="L351" s="110"/>
      <c r="M351" s="110"/>
      <c r="N351" s="110"/>
      <c r="O351" s="110"/>
      <c r="P351" s="110"/>
      <c r="Q351" s="145"/>
      <c r="R351" s="110"/>
      <c r="S351" s="110"/>
      <c r="U351" s="144"/>
    </row>
    <row r="352" spans="1:21" x14ac:dyDescent="0.2">
      <c r="A352" s="57" t="s">
        <v>1194</v>
      </c>
      <c r="B352" s="244">
        <v>388.9</v>
      </c>
      <c r="C352" s="118">
        <v>36.6</v>
      </c>
      <c r="D352" s="119">
        <v>9.4100000000000003E-2</v>
      </c>
      <c r="E352" s="119">
        <v>1.9400000000000001E-2</v>
      </c>
      <c r="G352" s="110"/>
      <c r="H352" s="110"/>
      <c r="I352" s="110"/>
      <c r="L352" s="110"/>
      <c r="M352" s="110"/>
      <c r="N352" s="110"/>
      <c r="O352" s="110"/>
      <c r="P352" s="110"/>
      <c r="Q352" s="145"/>
      <c r="R352" s="110"/>
      <c r="S352" s="110"/>
      <c r="U352" s="144"/>
    </row>
    <row r="353" spans="1:21" x14ac:dyDescent="0.2">
      <c r="A353" s="57" t="s">
        <v>1195</v>
      </c>
      <c r="B353" s="244">
        <v>458</v>
      </c>
      <c r="C353" s="118">
        <v>49.5</v>
      </c>
      <c r="D353" s="119">
        <v>0.1081</v>
      </c>
      <c r="E353" s="119">
        <v>5.3E-3</v>
      </c>
      <c r="G353" s="110"/>
      <c r="H353" s="110"/>
      <c r="I353" s="110"/>
      <c r="L353" s="110"/>
      <c r="M353" s="110"/>
      <c r="N353" s="110"/>
      <c r="O353" s="110"/>
      <c r="P353" s="110"/>
      <c r="Q353" s="145"/>
      <c r="R353" s="110"/>
      <c r="S353" s="110"/>
      <c r="U353" s="144"/>
    </row>
    <row r="354" spans="1:21" x14ac:dyDescent="0.2">
      <c r="A354" s="57" t="s">
        <v>1196</v>
      </c>
      <c r="B354" s="244">
        <v>113</v>
      </c>
      <c r="C354" s="118">
        <v>15.9</v>
      </c>
      <c r="D354" s="119">
        <v>0.14069999999999999</v>
      </c>
      <c r="E354" s="119">
        <v>2.8199999999999999E-2</v>
      </c>
      <c r="G354" s="110"/>
      <c r="H354" s="110"/>
      <c r="I354" s="110"/>
      <c r="L354" s="110"/>
      <c r="M354" s="110"/>
      <c r="N354" s="110"/>
      <c r="O354" s="110"/>
      <c r="P354" s="110"/>
      <c r="Q354" s="145"/>
      <c r="R354" s="110"/>
      <c r="S354" s="110"/>
      <c r="U354" s="144"/>
    </row>
    <row r="355" spans="1:21" x14ac:dyDescent="0.2">
      <c r="A355" s="57" t="s">
        <v>1197</v>
      </c>
      <c r="B355" s="244">
        <v>107.7</v>
      </c>
      <c r="C355" s="118">
        <v>11.9</v>
      </c>
      <c r="D355" s="119">
        <v>0.1105</v>
      </c>
      <c r="E355" s="119">
        <v>1.32E-2</v>
      </c>
      <c r="G355" s="110"/>
      <c r="H355" s="110"/>
      <c r="I355" s="110"/>
      <c r="L355" s="110"/>
      <c r="M355" s="110"/>
      <c r="N355" s="110"/>
      <c r="O355" s="110"/>
      <c r="P355" s="110"/>
      <c r="Q355" s="145"/>
      <c r="R355" s="110"/>
      <c r="S355" s="110"/>
      <c r="U355" s="144"/>
    </row>
    <row r="356" spans="1:21" x14ac:dyDescent="0.2">
      <c r="A356" s="57" t="s">
        <v>1198</v>
      </c>
      <c r="B356" s="244">
        <v>483.4</v>
      </c>
      <c r="C356" s="118">
        <v>45.1</v>
      </c>
      <c r="D356" s="119">
        <v>9.3299999999999994E-2</v>
      </c>
      <c r="E356" s="119">
        <v>1.43E-2</v>
      </c>
      <c r="G356" s="110"/>
      <c r="H356" s="110"/>
      <c r="I356" s="110"/>
      <c r="L356" s="110"/>
      <c r="M356" s="110"/>
      <c r="N356" s="110"/>
      <c r="O356" s="110"/>
      <c r="P356" s="110"/>
      <c r="Q356" s="145"/>
      <c r="R356" s="110"/>
      <c r="S356" s="110"/>
      <c r="U356" s="144"/>
    </row>
    <row r="357" spans="1:21" x14ac:dyDescent="0.2">
      <c r="A357" s="57" t="s">
        <v>1199</v>
      </c>
      <c r="B357" s="244">
        <v>127.3</v>
      </c>
      <c r="C357" s="118">
        <v>-1.5</v>
      </c>
      <c r="D357" s="119">
        <v>-1.18E-2</v>
      </c>
      <c r="E357" s="119">
        <v>-5.5000000000000005E-3</v>
      </c>
      <c r="G357" s="110"/>
      <c r="H357" s="110"/>
      <c r="I357" s="110"/>
      <c r="L357" s="110"/>
      <c r="M357" s="110"/>
      <c r="N357" s="110"/>
      <c r="O357" s="110"/>
      <c r="P357" s="110"/>
      <c r="Q357" s="145"/>
      <c r="R357" s="110"/>
      <c r="S357" s="110"/>
      <c r="U357" s="144"/>
    </row>
    <row r="358" spans="1:21" x14ac:dyDescent="0.2">
      <c r="A358" s="57" t="s">
        <v>1200</v>
      </c>
      <c r="B358" s="244">
        <v>57.1</v>
      </c>
      <c r="C358" s="118">
        <v>4.5</v>
      </c>
      <c r="D358" s="119">
        <v>7.8799999999999995E-2</v>
      </c>
      <c r="E358" s="119">
        <v>1.6E-2</v>
      </c>
      <c r="G358" s="110"/>
      <c r="H358" s="110"/>
      <c r="I358" s="110"/>
      <c r="L358" s="110"/>
      <c r="M358" s="110"/>
      <c r="N358" s="110"/>
      <c r="O358" s="110"/>
      <c r="P358" s="110"/>
      <c r="Q358" s="145"/>
      <c r="R358" s="110"/>
      <c r="S358" s="110"/>
      <c r="U358" s="144"/>
    </row>
    <row r="359" spans="1:21" x14ac:dyDescent="0.2">
      <c r="A359" s="57" t="s">
        <v>1201</v>
      </c>
      <c r="B359" s="244">
        <v>141.9</v>
      </c>
      <c r="C359" s="118">
        <v>22.5</v>
      </c>
      <c r="D359" s="119">
        <v>0.15859999999999999</v>
      </c>
      <c r="E359" s="119">
        <v>-1.4000000000000002E-3</v>
      </c>
      <c r="G359" s="110"/>
      <c r="H359" s="110"/>
      <c r="I359" s="110"/>
      <c r="L359" s="110"/>
      <c r="M359" s="110"/>
      <c r="N359" s="110"/>
      <c r="O359" s="110"/>
      <c r="P359" s="110"/>
      <c r="Q359" s="145"/>
      <c r="R359" s="110"/>
      <c r="S359" s="110"/>
      <c r="U359" s="144"/>
    </row>
    <row r="360" spans="1:21" x14ac:dyDescent="0.2">
      <c r="A360" s="57" t="s">
        <v>1202</v>
      </c>
      <c r="B360" s="244">
        <v>41.7</v>
      </c>
      <c r="C360" s="118">
        <v>2.2000000000000002</v>
      </c>
      <c r="D360" s="119">
        <v>5.28E-2</v>
      </c>
      <c r="E360" s="119">
        <v>-4.7999999999999996E-3</v>
      </c>
      <c r="G360" s="110"/>
      <c r="H360" s="110"/>
      <c r="I360" s="110"/>
      <c r="L360" s="110"/>
      <c r="M360" s="110"/>
      <c r="N360" s="110"/>
      <c r="O360" s="110"/>
      <c r="P360" s="110"/>
      <c r="Q360" s="145"/>
      <c r="R360" s="110"/>
      <c r="S360" s="110"/>
      <c r="U360" s="144"/>
    </row>
    <row r="361" spans="1:21" x14ac:dyDescent="0.2">
      <c r="A361" s="57" t="s">
        <v>1203</v>
      </c>
      <c r="B361" s="244">
        <v>60</v>
      </c>
      <c r="C361" s="118">
        <v>2.5</v>
      </c>
      <c r="D361" s="119">
        <v>4.1700000000000001E-2</v>
      </c>
      <c r="E361" s="119">
        <v>1.6899999999999998E-2</v>
      </c>
      <c r="G361" s="110"/>
      <c r="H361" s="110"/>
      <c r="I361" s="110"/>
      <c r="L361" s="110"/>
      <c r="M361" s="110"/>
      <c r="N361" s="110"/>
      <c r="O361" s="110"/>
      <c r="P361" s="110"/>
      <c r="Q361" s="145"/>
      <c r="R361" s="110"/>
      <c r="S361" s="110"/>
      <c r="U361" s="144"/>
    </row>
    <row r="362" spans="1:21" x14ac:dyDescent="0.2">
      <c r="A362" s="57" t="s">
        <v>1299</v>
      </c>
      <c r="B362" s="244">
        <v>798.1</v>
      </c>
      <c r="C362" s="118">
        <v>62.3</v>
      </c>
      <c r="D362" s="119">
        <v>7.8100000000000003E-2</v>
      </c>
      <c r="E362" s="119">
        <v>8.1000000000000013E-3</v>
      </c>
      <c r="G362" s="110"/>
      <c r="H362" s="110"/>
      <c r="I362" s="110"/>
      <c r="L362" s="110"/>
      <c r="M362" s="110"/>
      <c r="N362" s="110"/>
      <c r="O362" s="110"/>
      <c r="P362" s="110"/>
      <c r="Q362" s="145"/>
      <c r="R362" s="110"/>
      <c r="S362" s="110"/>
      <c r="U362" s="144"/>
    </row>
    <row r="363" spans="1:21" x14ac:dyDescent="0.2">
      <c r="A363" s="57" t="s">
        <v>1204</v>
      </c>
      <c r="B363" s="244">
        <v>128.4</v>
      </c>
      <c r="C363" s="118">
        <v>20</v>
      </c>
      <c r="D363" s="119">
        <v>0.15579999999999999</v>
      </c>
      <c r="E363" s="119">
        <v>2.5600000000000001E-2</v>
      </c>
      <c r="G363" s="110"/>
      <c r="H363" s="110"/>
      <c r="I363" s="110"/>
      <c r="L363" s="110"/>
      <c r="M363" s="110"/>
      <c r="N363" s="110"/>
      <c r="O363" s="110"/>
      <c r="P363" s="110"/>
      <c r="Q363" s="145"/>
      <c r="R363" s="110"/>
      <c r="S363" s="110"/>
      <c r="U363" s="144"/>
    </row>
    <row r="364" spans="1:21" x14ac:dyDescent="0.2">
      <c r="A364" s="57" t="s">
        <v>1205</v>
      </c>
      <c r="B364" s="244">
        <v>122.7</v>
      </c>
      <c r="C364" s="118">
        <v>13.7</v>
      </c>
      <c r="D364" s="119">
        <v>0.11169999999999999</v>
      </c>
      <c r="E364" s="119">
        <v>8.199999999999999E-3</v>
      </c>
      <c r="G364" s="110"/>
      <c r="H364" s="110"/>
      <c r="I364" s="110"/>
      <c r="L364" s="110"/>
      <c r="M364" s="110"/>
      <c r="N364" s="110"/>
      <c r="O364" s="110"/>
      <c r="P364" s="110"/>
      <c r="Q364" s="145"/>
      <c r="R364" s="110"/>
      <c r="S364" s="110"/>
      <c r="U364" s="144"/>
    </row>
    <row r="365" spans="1:21" x14ac:dyDescent="0.2">
      <c r="A365" s="57" t="s">
        <v>1206</v>
      </c>
      <c r="B365" s="244">
        <v>28.8</v>
      </c>
      <c r="C365" s="118">
        <v>2.2999999999999998</v>
      </c>
      <c r="D365" s="119">
        <v>7.9899999999999999E-2</v>
      </c>
      <c r="E365" s="119">
        <v>2.4900000000000002E-2</v>
      </c>
      <c r="G365" s="110"/>
      <c r="H365" s="110"/>
      <c r="I365" s="110"/>
      <c r="L365" s="110"/>
      <c r="M365" s="110"/>
      <c r="N365" s="110"/>
      <c r="O365" s="110"/>
      <c r="P365" s="110"/>
      <c r="Q365" s="145"/>
      <c r="R365" s="110"/>
      <c r="S365" s="110"/>
      <c r="U365" s="144"/>
    </row>
    <row r="366" spans="1:21" x14ac:dyDescent="0.2">
      <c r="A366" s="57" t="s">
        <v>1207</v>
      </c>
      <c r="B366" s="244">
        <v>77.599999999999994</v>
      </c>
      <c r="C366" s="118">
        <v>7.3</v>
      </c>
      <c r="D366" s="119">
        <v>9.4100000000000003E-2</v>
      </c>
      <c r="E366" s="119">
        <v>2.1099999999999997E-2</v>
      </c>
      <c r="G366" s="110"/>
      <c r="H366" s="110"/>
      <c r="I366" s="110"/>
      <c r="L366" s="110"/>
      <c r="M366" s="110"/>
      <c r="N366" s="110"/>
      <c r="O366" s="110"/>
      <c r="P366" s="110"/>
      <c r="Q366" s="145"/>
      <c r="R366" s="110"/>
      <c r="S366" s="110"/>
      <c r="U366" s="144"/>
    </row>
    <row r="367" spans="1:21" x14ac:dyDescent="0.2">
      <c r="A367" s="57" t="s">
        <v>1322</v>
      </c>
      <c r="B367" s="244">
        <v>3338.8</v>
      </c>
      <c r="C367" s="118">
        <v>327.3</v>
      </c>
      <c r="D367" s="119">
        <v>9.8000000000000004E-2</v>
      </c>
      <c r="E367" s="119">
        <v>1.0200000000000001E-2</v>
      </c>
      <c r="G367" s="110"/>
      <c r="H367" s="110"/>
      <c r="I367" s="110"/>
      <c r="L367" s="110"/>
      <c r="M367" s="110"/>
      <c r="N367" s="110"/>
      <c r="O367" s="110"/>
      <c r="P367" s="110"/>
      <c r="Q367" s="145"/>
      <c r="R367" s="110"/>
      <c r="S367" s="110"/>
      <c r="U367" s="144"/>
    </row>
    <row r="368" spans="1:21" x14ac:dyDescent="0.2">
      <c r="A368" s="57" t="s">
        <v>1208</v>
      </c>
      <c r="B368" s="244">
        <v>91.7</v>
      </c>
      <c r="C368" s="118">
        <v>2.7</v>
      </c>
      <c r="D368" s="119">
        <v>2.9399999999999999E-2</v>
      </c>
      <c r="E368" s="119">
        <v>-3.3E-3</v>
      </c>
      <c r="G368" s="110"/>
      <c r="H368" s="110"/>
      <c r="I368" s="110"/>
      <c r="L368" s="110"/>
      <c r="M368" s="110"/>
      <c r="N368" s="110"/>
      <c r="O368" s="110"/>
      <c r="P368" s="110"/>
      <c r="Q368" s="145"/>
      <c r="R368" s="110"/>
      <c r="S368" s="110"/>
      <c r="U368" s="144"/>
    </row>
    <row r="369" spans="1:21" x14ac:dyDescent="0.2">
      <c r="A369" s="57" t="s">
        <v>1209</v>
      </c>
      <c r="B369" s="244">
        <v>42.3</v>
      </c>
      <c r="C369" s="118">
        <v>-0.5</v>
      </c>
      <c r="D369" s="119">
        <v>-1.18E-2</v>
      </c>
      <c r="E369" s="119">
        <v>4.7999999999999996E-3</v>
      </c>
      <c r="G369" s="110"/>
      <c r="H369" s="110"/>
      <c r="I369" s="110"/>
      <c r="L369" s="110"/>
      <c r="M369" s="110"/>
      <c r="N369" s="110"/>
      <c r="O369" s="110"/>
      <c r="P369" s="110"/>
      <c r="Q369" s="145"/>
      <c r="R369" s="110"/>
      <c r="S369" s="110"/>
      <c r="U369" s="144"/>
    </row>
    <row r="370" spans="1:21" x14ac:dyDescent="0.2">
      <c r="A370" s="57" t="s">
        <v>1210</v>
      </c>
      <c r="B370" s="244">
        <v>73.900000000000006</v>
      </c>
      <c r="C370" s="118">
        <v>6</v>
      </c>
      <c r="D370" s="119">
        <v>8.1199999999999994E-2</v>
      </c>
      <c r="E370" s="119">
        <v>1.5100000000000001E-2</v>
      </c>
      <c r="G370" s="110"/>
      <c r="H370" s="110"/>
      <c r="I370" s="110"/>
      <c r="L370" s="110"/>
      <c r="M370" s="110"/>
      <c r="N370" s="110"/>
      <c r="O370" s="110"/>
      <c r="P370" s="110"/>
      <c r="Q370" s="145"/>
      <c r="R370" s="110"/>
      <c r="S370" s="110"/>
      <c r="U370" s="144"/>
    </row>
    <row r="371" spans="1:21" x14ac:dyDescent="0.2">
      <c r="A371" s="57" t="s">
        <v>810</v>
      </c>
      <c r="B371" s="244">
        <v>39.700000000000003</v>
      </c>
      <c r="C371" s="118">
        <v>-3.7</v>
      </c>
      <c r="D371" s="119">
        <v>-9.3200000000000005E-2</v>
      </c>
      <c r="E371" s="119">
        <v>-1.7299999999999999E-2</v>
      </c>
      <c r="G371" s="110"/>
      <c r="H371" s="110"/>
      <c r="I371" s="110"/>
      <c r="L371" s="110"/>
      <c r="M371" s="110"/>
      <c r="N371" s="110"/>
      <c r="O371" s="110"/>
      <c r="P371" s="110"/>
      <c r="Q371" s="145"/>
      <c r="R371" s="110"/>
      <c r="S371" s="110"/>
      <c r="U371" s="144"/>
    </row>
    <row r="372" spans="1:21" x14ac:dyDescent="0.2">
      <c r="A372" s="57" t="s">
        <v>1211</v>
      </c>
      <c r="B372" s="244">
        <v>46.9</v>
      </c>
      <c r="C372" s="118">
        <v>8.5</v>
      </c>
      <c r="D372" s="119">
        <v>0.1812</v>
      </c>
      <c r="E372" s="119">
        <v>1.3000000000000001E-2</v>
      </c>
      <c r="G372" s="110"/>
      <c r="H372" s="110"/>
      <c r="I372" s="110"/>
      <c r="L372" s="110"/>
      <c r="M372" s="110"/>
      <c r="N372" s="110"/>
      <c r="O372" s="110"/>
      <c r="P372" s="110"/>
      <c r="Q372" s="145"/>
      <c r="R372" s="110"/>
      <c r="S372" s="110"/>
      <c r="U372" s="144"/>
    </row>
    <row r="373" spans="1:21" x14ac:dyDescent="0.2">
      <c r="A373" s="57" t="s">
        <v>811</v>
      </c>
      <c r="B373" s="244">
        <v>69.8</v>
      </c>
      <c r="C373" s="118">
        <v>4.4000000000000004</v>
      </c>
      <c r="D373" s="119">
        <v>6.3E-2</v>
      </c>
      <c r="E373" s="119">
        <v>1.9E-2</v>
      </c>
      <c r="G373" s="110"/>
      <c r="H373" s="110"/>
      <c r="I373" s="110"/>
      <c r="L373" s="110"/>
      <c r="M373" s="110"/>
      <c r="N373" s="110"/>
      <c r="O373" s="110"/>
      <c r="P373" s="110"/>
      <c r="Q373" s="145"/>
      <c r="R373" s="110"/>
      <c r="S373" s="110"/>
      <c r="U373" s="144"/>
    </row>
    <row r="374" spans="1:21" x14ac:dyDescent="0.2">
      <c r="A374" s="57" t="s">
        <v>1212</v>
      </c>
      <c r="B374" s="244">
        <v>59.9</v>
      </c>
      <c r="C374" s="118">
        <v>1.2</v>
      </c>
      <c r="D374" s="119">
        <v>0.02</v>
      </c>
      <c r="E374" s="119">
        <v>5.0000000000000001E-3</v>
      </c>
      <c r="G374" s="110"/>
      <c r="H374" s="110"/>
      <c r="I374" s="110"/>
      <c r="L374" s="110"/>
      <c r="M374" s="110"/>
      <c r="N374" s="110"/>
      <c r="O374" s="110"/>
      <c r="P374" s="110"/>
      <c r="Q374" s="145"/>
      <c r="R374" s="110"/>
      <c r="S374" s="110"/>
      <c r="U374" s="144"/>
    </row>
    <row r="375" spans="1:21" x14ac:dyDescent="0.2">
      <c r="A375" s="57" t="s">
        <v>1213</v>
      </c>
      <c r="B375" s="244">
        <v>304.5</v>
      </c>
      <c r="C375" s="118">
        <v>20.399999999999999</v>
      </c>
      <c r="D375" s="119">
        <v>6.7000000000000004E-2</v>
      </c>
      <c r="E375" s="119">
        <v>1.6E-2</v>
      </c>
      <c r="G375" s="110"/>
      <c r="H375" s="110"/>
      <c r="I375" s="110"/>
      <c r="L375" s="110"/>
      <c r="M375" s="110"/>
      <c r="N375" s="110"/>
      <c r="O375" s="110"/>
      <c r="P375" s="110"/>
      <c r="Q375" s="145"/>
      <c r="R375" s="110"/>
      <c r="S375" s="110"/>
      <c r="U375" s="144"/>
    </row>
    <row r="376" spans="1:21" x14ac:dyDescent="0.2">
      <c r="A376" s="57" t="s">
        <v>1214</v>
      </c>
      <c r="B376" s="244">
        <v>53.8</v>
      </c>
      <c r="C376" s="118">
        <v>-0.2</v>
      </c>
      <c r="D376" s="119">
        <v>-3.7000000000000002E-3</v>
      </c>
      <c r="E376" s="119">
        <v>3.7000000000000002E-3</v>
      </c>
      <c r="G376" s="110"/>
      <c r="H376" s="110"/>
      <c r="I376" s="110"/>
      <c r="L376" s="110"/>
      <c r="M376" s="110"/>
      <c r="N376" s="110"/>
      <c r="O376" s="110"/>
      <c r="P376" s="110"/>
      <c r="Q376" s="145"/>
      <c r="R376" s="110"/>
      <c r="S376" s="110"/>
      <c r="U376" s="144"/>
    </row>
    <row r="377" spans="1:21" x14ac:dyDescent="0.2">
      <c r="A377" s="57" t="s">
        <v>1215</v>
      </c>
      <c r="B377" s="244">
        <v>131.6</v>
      </c>
      <c r="C377" s="118">
        <v>22.2</v>
      </c>
      <c r="D377" s="119">
        <v>0.16870000000000002</v>
      </c>
      <c r="E377" s="119">
        <v>7.7000000000000002E-3</v>
      </c>
      <c r="G377" s="110"/>
      <c r="H377" s="110"/>
      <c r="I377" s="110"/>
      <c r="L377" s="110"/>
      <c r="M377" s="110"/>
      <c r="N377" s="110"/>
      <c r="O377" s="110"/>
      <c r="P377" s="110"/>
      <c r="Q377" s="145"/>
      <c r="R377" s="110"/>
      <c r="S377" s="110"/>
      <c r="U377" s="144"/>
    </row>
    <row r="378" spans="1:21" x14ac:dyDescent="0.2">
      <c r="A378" s="57" t="s">
        <v>818</v>
      </c>
      <c r="B378" s="244">
        <v>66</v>
      </c>
      <c r="C378" s="118">
        <v>10.6</v>
      </c>
      <c r="D378" s="119">
        <v>0.16059999999999999</v>
      </c>
      <c r="E378" s="119">
        <v>2.3300000000000001E-2</v>
      </c>
      <c r="G378" s="110"/>
      <c r="H378" s="110"/>
      <c r="I378" s="110"/>
      <c r="L378" s="110"/>
      <c r="M378" s="110"/>
      <c r="N378" s="110"/>
      <c r="O378" s="110"/>
      <c r="P378" s="110"/>
      <c r="Q378" s="145"/>
      <c r="R378" s="110"/>
      <c r="S378" s="110"/>
      <c r="U378" s="144"/>
    </row>
    <row r="379" spans="1:21" x14ac:dyDescent="0.2">
      <c r="A379" s="57" t="s">
        <v>1216</v>
      </c>
      <c r="B379" s="244">
        <v>273.39999999999998</v>
      </c>
      <c r="C379" s="118">
        <v>33.9</v>
      </c>
      <c r="D379" s="119">
        <v>0.124</v>
      </c>
      <c r="E379" s="119">
        <v>2.3599999999999999E-2</v>
      </c>
      <c r="G379" s="110"/>
      <c r="H379" s="110"/>
      <c r="I379" s="110"/>
      <c r="L379" s="110"/>
      <c r="M379" s="110"/>
      <c r="N379" s="110"/>
      <c r="O379" s="110"/>
      <c r="P379" s="110"/>
      <c r="Q379" s="145"/>
      <c r="R379" s="110"/>
      <c r="S379" s="110"/>
      <c r="U379" s="144"/>
    </row>
    <row r="380" spans="1:21" x14ac:dyDescent="0.2">
      <c r="A380" s="110" t="s">
        <v>667</v>
      </c>
      <c r="B380" s="244">
        <v>398.47</v>
      </c>
      <c r="C380" s="118">
        <v>35.65</v>
      </c>
      <c r="D380" s="119">
        <v>8.9499999999999996E-2</v>
      </c>
      <c r="E380" s="119">
        <v>-4.5999999999999999E-3</v>
      </c>
      <c r="G380" s="110"/>
      <c r="H380" s="110"/>
      <c r="I380" s="110"/>
      <c r="L380" s="110"/>
      <c r="M380" s="110"/>
      <c r="N380" s="110"/>
      <c r="O380" s="110"/>
      <c r="P380" s="110"/>
      <c r="Q380" s="145"/>
      <c r="R380" s="110"/>
      <c r="S380" s="110"/>
      <c r="U380" s="144"/>
    </row>
    <row r="381" spans="1:21" x14ac:dyDescent="0.2">
      <c r="A381" s="57" t="s">
        <v>1217</v>
      </c>
      <c r="B381" s="244">
        <v>88.5</v>
      </c>
      <c r="C381" s="118">
        <v>9.8000000000000007</v>
      </c>
      <c r="D381" s="119">
        <v>0.11070000000000001</v>
      </c>
      <c r="E381" s="119">
        <v>1.72E-2</v>
      </c>
      <c r="G381" s="110"/>
      <c r="H381" s="110"/>
      <c r="I381" s="110"/>
      <c r="L381" s="110"/>
      <c r="M381" s="110"/>
      <c r="N381" s="110"/>
      <c r="O381" s="110"/>
      <c r="P381" s="110"/>
      <c r="Q381" s="145"/>
      <c r="R381" s="110"/>
      <c r="S381" s="110"/>
      <c r="U381" s="144"/>
    </row>
    <row r="382" spans="1:21" x14ac:dyDescent="0.2">
      <c r="A382" s="57" t="s">
        <v>1218</v>
      </c>
      <c r="B382" s="244">
        <v>187.4</v>
      </c>
      <c r="C382" s="118">
        <v>12.2</v>
      </c>
      <c r="D382" s="119">
        <v>6.5099999999999991E-2</v>
      </c>
      <c r="E382" s="119">
        <v>1.1000000000000001E-3</v>
      </c>
      <c r="G382" s="110"/>
      <c r="H382" s="110"/>
      <c r="I382" s="110"/>
      <c r="L382" s="110"/>
      <c r="M382" s="110"/>
      <c r="N382" s="110"/>
      <c r="O382" s="110"/>
      <c r="P382" s="110"/>
      <c r="Q382" s="145"/>
      <c r="R382" s="110"/>
      <c r="S382" s="110"/>
      <c r="U382" s="144"/>
    </row>
    <row r="383" spans="1:21" x14ac:dyDescent="0.2">
      <c r="A383" s="57" t="s">
        <v>1300</v>
      </c>
      <c r="B383" s="244">
        <v>217.4</v>
      </c>
      <c r="C383" s="118">
        <v>-4.7</v>
      </c>
      <c r="D383" s="119">
        <v>-2.1600000000000001E-2</v>
      </c>
      <c r="E383" s="119">
        <v>-1.3600000000000001E-2</v>
      </c>
      <c r="G383" s="110"/>
      <c r="H383" s="110"/>
      <c r="I383" s="110"/>
      <c r="L383" s="110"/>
      <c r="M383" s="110"/>
      <c r="N383" s="110"/>
      <c r="O383" s="110"/>
      <c r="P383" s="110"/>
      <c r="Q383" s="145"/>
      <c r="R383" s="110"/>
      <c r="S383" s="110"/>
      <c r="U383" s="144"/>
    </row>
    <row r="384" spans="1:21" x14ac:dyDescent="0.2">
      <c r="A384" s="57" t="s">
        <v>1219</v>
      </c>
      <c r="B384" s="244">
        <v>45.4</v>
      </c>
      <c r="C384" s="118">
        <v>7.8</v>
      </c>
      <c r="D384" s="119">
        <v>0.17180000000000001</v>
      </c>
      <c r="E384" s="119">
        <v>2.2499999999999999E-2</v>
      </c>
      <c r="G384" s="110"/>
      <c r="H384" s="110"/>
      <c r="I384" s="110"/>
      <c r="L384" s="110"/>
      <c r="M384" s="110"/>
      <c r="N384" s="110"/>
      <c r="O384" s="110"/>
      <c r="P384" s="110"/>
      <c r="Q384" s="145"/>
      <c r="R384" s="110"/>
      <c r="S384" s="110"/>
      <c r="U384" s="144"/>
    </row>
    <row r="385" spans="1:21" x14ac:dyDescent="0.2">
      <c r="A385" s="57" t="s">
        <v>1220</v>
      </c>
      <c r="B385" s="244">
        <v>56.9</v>
      </c>
      <c r="C385" s="118">
        <v>7</v>
      </c>
      <c r="D385" s="119">
        <v>0.12300000000000001</v>
      </c>
      <c r="E385" s="119">
        <v>1.61E-2</v>
      </c>
      <c r="G385" s="110"/>
      <c r="H385" s="110"/>
      <c r="I385" s="110"/>
      <c r="L385" s="110"/>
      <c r="M385" s="110"/>
      <c r="N385" s="110"/>
      <c r="O385" s="110"/>
      <c r="P385" s="110"/>
      <c r="Q385" s="145"/>
      <c r="R385" s="110"/>
      <c r="S385" s="110"/>
      <c r="U385" s="144"/>
    </row>
    <row r="386" spans="1:21" x14ac:dyDescent="0.2">
      <c r="E386" s="37"/>
    </row>
    <row r="387" spans="1:21" x14ac:dyDescent="0.2">
      <c r="E387" s="37"/>
    </row>
    <row r="388" spans="1:21" x14ac:dyDescent="0.2">
      <c r="E388" s="37"/>
    </row>
    <row r="389" spans="1:21" x14ac:dyDescent="0.2">
      <c r="E389" s="37"/>
    </row>
    <row r="390" spans="1:21" x14ac:dyDescent="0.2">
      <c r="E390" s="37"/>
    </row>
    <row r="391" spans="1:21" x14ac:dyDescent="0.2">
      <c r="E391" s="37"/>
    </row>
    <row r="392" spans="1:21" x14ac:dyDescent="0.2">
      <c r="E392" s="37"/>
    </row>
    <row r="393" spans="1:21" x14ac:dyDescent="0.2">
      <c r="E393" s="37"/>
    </row>
    <row r="394" spans="1:21" x14ac:dyDescent="0.2">
      <c r="E394" s="37"/>
    </row>
    <row r="395" spans="1:21" x14ac:dyDescent="0.2">
      <c r="E395" s="37"/>
    </row>
    <row r="396" spans="1:21" x14ac:dyDescent="0.2">
      <c r="E396" s="37"/>
    </row>
    <row r="397" spans="1:21" x14ac:dyDescent="0.2">
      <c r="E397" s="37"/>
    </row>
    <row r="398" spans="1:21" x14ac:dyDescent="0.2">
      <c r="E398" s="37"/>
    </row>
    <row r="399" spans="1:21" x14ac:dyDescent="0.2">
      <c r="E399" s="37"/>
    </row>
    <row r="400" spans="1:21" x14ac:dyDescent="0.2">
      <c r="E400" s="37"/>
    </row>
    <row r="401" spans="2:5" x14ac:dyDescent="0.2">
      <c r="B401" s="1"/>
      <c r="C401" s="1"/>
      <c r="D401" s="1"/>
      <c r="E401" s="37"/>
    </row>
    <row r="402" spans="2:5" x14ac:dyDescent="0.2">
      <c r="B402" s="1"/>
      <c r="C402" s="1"/>
      <c r="D402" s="1"/>
      <c r="E402" s="37"/>
    </row>
    <row r="403" spans="2:5" x14ac:dyDescent="0.2">
      <c r="B403" s="1"/>
      <c r="C403" s="1"/>
      <c r="D403" s="1"/>
      <c r="E403" s="37"/>
    </row>
    <row r="404" spans="2:5" x14ac:dyDescent="0.2">
      <c r="B404" s="1"/>
      <c r="C404" s="1"/>
      <c r="D404" s="1"/>
      <c r="E404" s="37"/>
    </row>
    <row r="405" spans="2:5" x14ac:dyDescent="0.2">
      <c r="B405" s="1"/>
      <c r="C405" s="1"/>
      <c r="D405" s="1"/>
      <c r="E405" s="37"/>
    </row>
    <row r="406" spans="2:5" x14ac:dyDescent="0.2">
      <c r="B406" s="1"/>
      <c r="C406" s="1"/>
      <c r="D406" s="1"/>
      <c r="E406" s="37"/>
    </row>
    <row r="407" spans="2:5" x14ac:dyDescent="0.2">
      <c r="B407" s="1"/>
      <c r="C407" s="1"/>
      <c r="D407" s="1"/>
      <c r="E407" s="37"/>
    </row>
    <row r="408" spans="2:5" x14ac:dyDescent="0.2">
      <c r="B408" s="1"/>
      <c r="C408" s="1"/>
      <c r="D408" s="1"/>
      <c r="E408" s="37"/>
    </row>
    <row r="409" spans="2:5" x14ac:dyDescent="0.2">
      <c r="B409" s="1"/>
      <c r="C409" s="1"/>
      <c r="D409" s="1"/>
      <c r="E409" s="37"/>
    </row>
    <row r="410" spans="2:5" x14ac:dyDescent="0.2">
      <c r="B410" s="1"/>
      <c r="C410" s="1"/>
      <c r="D410" s="1"/>
      <c r="E410" s="37"/>
    </row>
    <row r="411" spans="2:5" x14ac:dyDescent="0.2">
      <c r="B411" s="1"/>
      <c r="C411" s="1"/>
      <c r="D411" s="1"/>
      <c r="E411" s="37"/>
    </row>
    <row r="412" spans="2:5" x14ac:dyDescent="0.2">
      <c r="B412" s="1"/>
      <c r="C412" s="1"/>
      <c r="D412" s="1"/>
      <c r="E412" s="37"/>
    </row>
    <row r="413" spans="2:5" x14ac:dyDescent="0.2">
      <c r="B413" s="1"/>
      <c r="C413" s="1"/>
      <c r="D413" s="1"/>
      <c r="E413" s="37"/>
    </row>
    <row r="414" spans="2:5" x14ac:dyDescent="0.2">
      <c r="B414" s="1"/>
      <c r="C414" s="1"/>
      <c r="D414" s="1"/>
      <c r="E414" s="37"/>
    </row>
    <row r="415" spans="2:5" x14ac:dyDescent="0.2">
      <c r="B415" s="1"/>
      <c r="C415" s="1"/>
      <c r="D415" s="1"/>
      <c r="E415" s="37"/>
    </row>
    <row r="416" spans="2:5" x14ac:dyDescent="0.2">
      <c r="B416" s="1"/>
      <c r="C416" s="1"/>
      <c r="D416" s="1"/>
      <c r="E416" s="37"/>
    </row>
    <row r="417" spans="2:5" x14ac:dyDescent="0.2">
      <c r="B417" s="1"/>
      <c r="C417" s="1"/>
      <c r="D417" s="1"/>
      <c r="E417" s="37"/>
    </row>
    <row r="418" spans="2:5" x14ac:dyDescent="0.2">
      <c r="B418" s="1"/>
      <c r="C418" s="1"/>
      <c r="D418" s="1"/>
      <c r="E418" s="37"/>
    </row>
    <row r="419" spans="2:5" x14ac:dyDescent="0.2">
      <c r="B419" s="1"/>
      <c r="C419" s="1"/>
      <c r="D419" s="1"/>
      <c r="E419" s="37"/>
    </row>
    <row r="420" spans="2:5" x14ac:dyDescent="0.2">
      <c r="B420" s="1"/>
      <c r="C420" s="1"/>
      <c r="D420" s="1"/>
      <c r="E420" s="37"/>
    </row>
    <row r="421" spans="2:5" x14ac:dyDescent="0.2">
      <c r="B421" s="1"/>
      <c r="C421" s="1"/>
      <c r="D421" s="1"/>
      <c r="E421" s="37"/>
    </row>
    <row r="422" spans="2:5" x14ac:dyDescent="0.2">
      <c r="B422" s="1"/>
      <c r="C422" s="1"/>
      <c r="D422" s="1"/>
      <c r="E422" s="37"/>
    </row>
  </sheetData>
  <sortState ref="A5:E385">
    <sortCondition ref="A5:A385"/>
  </sortState>
  <mergeCells count="2">
    <mergeCell ref="A1:E1"/>
    <mergeCell ref="A2:E2"/>
  </mergeCells>
  <hyperlinks>
    <hyperlink ref="G1" location="Contents!A1" tooltip="Contents" display="Contents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Metro Snapshot</vt:lpstr>
      <vt:lpstr>MSAs</vt:lpstr>
      <vt:lpstr>Table1</vt:lpstr>
      <vt:lpstr>Table2</vt:lpstr>
      <vt:lpstr>Table3</vt:lpstr>
      <vt:lpstr>Table4</vt:lpstr>
      <vt:lpstr>Table5</vt:lpstr>
      <vt:lpstr>Table6</vt:lpstr>
      <vt:lpstr>Table6b</vt:lpstr>
      <vt:lpstr>Table7</vt:lpstr>
      <vt:lpstr>Table8</vt:lpstr>
      <vt:lpstr>Table9</vt:lpstr>
      <vt:lpstr>Table10</vt:lpstr>
      <vt:lpstr>Table11</vt:lpstr>
      <vt:lpstr>Table12</vt:lpstr>
    </vt:vector>
  </TitlesOfParts>
  <Company>IHS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Tomarelli</dc:creator>
  <cp:lastModifiedBy>Microsoft Office User</cp:lastModifiedBy>
  <cp:lastPrinted>2016-06-10T19:47:04Z</cp:lastPrinted>
  <dcterms:created xsi:type="dcterms:W3CDTF">2013-10-16T17:51:54Z</dcterms:created>
  <dcterms:modified xsi:type="dcterms:W3CDTF">2019-09-26T15:26:17Z</dcterms:modified>
</cp:coreProperties>
</file>